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4\2ND QUARTER 2024\"/>
    </mc:Choice>
  </mc:AlternateContent>
  <bookViews>
    <workbookView xWindow="1515" yWindow="465" windowWidth="20280" windowHeight="15465" firstSheet="2" activeTab="2"/>
  </bookViews>
  <sheets>
    <sheet name="TFU 4th qtr 2024" sheetId="32" state="hidden" r:id="rId1"/>
    <sheet name="TFU 3rd qtr 2024" sheetId="31" state="hidden" r:id="rId2"/>
    <sheet name="TFU 2nd qtr 2024" sheetId="30" r:id="rId3"/>
    <sheet name="TFU 1st qtr 2024" sheetId="33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3" l="1"/>
  <c r="H13" i="33" s="1"/>
  <c r="S12" i="33"/>
  <c r="H12" i="33"/>
  <c r="H11" i="33"/>
  <c r="D11" i="33"/>
  <c r="S11" i="33" s="1"/>
  <c r="S10" i="33"/>
  <c r="F14" i="30"/>
  <c r="S13" i="30"/>
  <c r="S12" i="30"/>
  <c r="G12" i="30"/>
  <c r="S11" i="30"/>
  <c r="S12" i="32" l="1"/>
  <c r="S11" i="32"/>
  <c r="S10" i="32"/>
  <c r="S12" i="31" l="1"/>
  <c r="S11" i="31"/>
  <c r="S10" i="31"/>
</calcChain>
</file>

<file path=xl/sharedStrings.xml><?xml version="1.0" encoding="utf-8"?>
<sst xmlns="http://schemas.openxmlformats.org/spreadsheetml/2006/main" count="119" uniqueCount="53">
  <si>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</si>
  <si>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</si>
  <si>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</si>
  <si>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</si>
  <si>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</si>
  <si>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</si>
  <si>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</si>
  <si>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</si>
  <si>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</si>
  <si>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</si>
  <si>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</si>
  <si>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</si>
  <si>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</si>
  <si>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</si>
  <si>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</si>
  <si>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</si>
  <si>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</si>
  <si>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</si>
  <si>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</si>
  <si>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</si>
  <si>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Funds for the program beneficiaries of the DOLE Kabuhayan/TUPAD</t>
  </si>
  <si>
    <t>Asingan, Pangasinan</t>
  </si>
  <si>
    <t>FOR THE 4th QUARTER, CY 2024</t>
  </si>
  <si>
    <t>FOR THE 3Rd QUARTER, CY 2024</t>
  </si>
  <si>
    <t>Public Plaza, Asingan, Pangasinan</t>
  </si>
  <si>
    <t>Public Market, Asingan, Pangasinan</t>
  </si>
  <si>
    <t>Funds from DOLE</t>
  </si>
  <si>
    <t>Construction of a Multi-Purpose Building at Poblacion West, Asingan, Pangasinan, funded under the Local Government Support Fund – Financial Assistance to Local Government Units (LGSF-FA to LGUs) and Support for Capital Outlays and Social Programs, Fiscal Year 2023, General Appropriations Act (GAA), Republic Act No. 11936</t>
  </si>
  <si>
    <t>Wages of 998 TUPAD Beneficiaries from DOLE RO1 dated 05/01/2024, LBP No. 1847402, OR No. 0915564</t>
  </si>
  <si>
    <t>Health Emergency Allowance (HEA) for Public and Private Health Workers (HCWs) and Non-HCWs for the months of March to June 2022, dated 03/11/2024, LBP No. 1824884</t>
  </si>
  <si>
    <t>Construction of Asingan Children's Park at the Public Plaza, Poblacion East, Asingan, Pangasinan</t>
  </si>
  <si>
    <t>Funds from DOH</t>
  </si>
  <si>
    <t xml:space="preserve">Funds from DILG P1,800,000 (SGLG Incentive Fund) + LGU Counterpart P1,440,000 </t>
  </si>
  <si>
    <t>LLGSF - FA ₱50M (bid, but not yet awarded)</t>
  </si>
  <si>
    <t>FOR THE 1st QUARTER, CY 2024</t>
  </si>
  <si>
    <t>To recognize cash deposit of the TUPAD wages for 973 TUPAD Workers for the Implementation of TUPAD in Asingan, Pangasinan with LBP#0001840250 Dated 12/21/2024 (OR#0756272)</t>
  </si>
  <si>
    <t>Liquidated 3/27/2024</t>
  </si>
  <si>
    <t>Barangay Newly Elected Officials Training and Seminar (BNEO) Basic Orientation Course held on March 11-14, 2024</t>
  </si>
  <si>
    <t>BNEO</t>
  </si>
  <si>
    <t>Transfer of RPT and CTC Barangay Shares to Various Accounts of Barangay in Asingan, Pangasinan</t>
  </si>
  <si>
    <t>RPT &amp; CTC 4th Qtr 2023</t>
  </si>
  <si>
    <t>Philhealth MCP and TBDOTS Accreditation Fee for CY 2024 of RHU I &amp; II and renewal of Accreditation for the Primary Care Physician</t>
  </si>
  <si>
    <t>HCI Charges &amp; PHIC Capitation</t>
  </si>
  <si>
    <t>Medicines for the treatment of Pulmonary Tuberculosis</t>
  </si>
  <si>
    <t>HCI Charges</t>
  </si>
  <si>
    <t>REGION:</t>
  </si>
  <si>
    <t>I</t>
  </si>
  <si>
    <t>CALENDAR YEAR:</t>
  </si>
  <si>
    <t>PROVINCE:</t>
  </si>
  <si>
    <t>PANGASINAN</t>
  </si>
  <si>
    <t>QUARTER:</t>
  </si>
  <si>
    <t>CITY/MUNICIPALITY:</t>
  </si>
  <si>
    <t>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</si>
</sst>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/>
    <xf numFmtId="43" fontId="3" fillId="0" borderId="0" xfId="1" applyFont="1" applyFill="1"/>
    <xf numFmtId="14" fontId="3" fillId="0" borderId="0" xfId="0" applyNumberFormat="1" applyFont="1" applyAlignment="1">
      <alignment horizontal="center"/>
    </xf>
    <xf numFmtId="10" fontId="3" fillId="0" borderId="0" xfId="0" applyNumberFormat="1" applyFont="1"/>
    <xf numFmtId="43" fontId="4" fillId="0" borderId="0" xfId="1" applyFont="1" applyFill="1"/>
    <xf numFmtId="14" fontId="4" fillId="0" borderId="0" xfId="0" applyNumberFormat="1" applyFont="1" applyAlignment="1">
      <alignment horizontal="center"/>
    </xf>
    <xf numFmtId="10" fontId="4" fillId="0" borderId="0" xfId="0" applyNumberFormat="1" applyFont="1"/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quotePrefix="1" applyNumberFormat="1" applyFont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3" fontId="3" fillId="0" borderId="0" xfId="1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Fill="1" applyBorder="1" applyAlignment="1">
      <alignment vertical="center" wrapText="1"/>
    </xf>
    <xf numFmtId="14" fontId="9" fillId="0" borderId="1" xfId="0" quotePrefix="1" applyNumberFormat="1" applyFont="1" applyBorder="1" applyAlignment="1">
      <alignment horizontal="center" vertical="center" wrapText="1"/>
    </xf>
    <xf numFmtId="9" fontId="9" fillId="0" borderId="1" xfId="2" applyFont="1" applyFill="1" applyBorder="1" applyAlignment="1">
      <alignment horizontal="center" vertical="center" wrapText="1"/>
    </xf>
    <xf numFmtId="43" fontId="9" fillId="0" borderId="0" xfId="1" applyFont="1" applyFill="1" applyAlignment="1">
      <alignment vertical="center" wrapText="1"/>
    </xf>
    <xf numFmtId="10" fontId="9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3" fontId="9" fillId="0" borderId="4" xfId="1" applyFont="1" applyFill="1" applyBorder="1" applyAlignment="1">
      <alignment vertical="center" wrapText="1"/>
    </xf>
    <xf numFmtId="14" fontId="9" fillId="0" borderId="4" xfId="0" quotePrefix="1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left" vertical="center" wrapText="1" shrinkToFit="1"/>
    </xf>
    <xf numFmtId="43" fontId="9" fillId="0" borderId="0" xfId="0" applyNumberFormat="1" applyFont="1" applyAlignment="1">
      <alignment vertical="center" wrapText="1"/>
    </xf>
    <xf numFmtId="10" fontId="9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10" fillId="0" borderId="5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5" xfId="0" applyFont="1" applyFill="1" applyBorder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26</xdr:row>
      <xdr:rowOff>28575</xdr:rowOff>
    </xdr:from>
    <xdr:to>
      <xdr:col>2</xdr:col>
      <xdr:colOff>139829</xdr:colOff>
      <xdr:row>27</xdr:row>
      <xdr:rowOff>39243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763905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7</xdr:col>
      <xdr:colOff>388125</xdr:colOff>
      <xdr:row>24</xdr:row>
      <xdr:rowOff>16650</xdr:rowOff>
    </xdr:from>
    <xdr:to>
      <xdr:col>9</xdr:col>
      <xdr:colOff>760365</xdr:colOff>
      <xdr:row>31</xdr:row>
      <xdr:rowOff>31893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325" y="724612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D26" sqref="D26"/>
    </sheetView>
  </sheetViews>
  <sheetFormatPr defaultRowHeight="15" x14ac:dyDescent="0.25"/>
  <cols>
    <col min="1" max="1" width="32.28515625" style="6" customWidth="1"/>
    <col min="2" max="2" width="26.140625" style="38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8" customWidth="1"/>
    <col min="7" max="7" width="15" style="38" customWidth="1"/>
    <col min="8" max="8" width="18.140625" style="7" customWidth="1"/>
    <col min="9" max="9" width="13" style="6" hidden="1" customWidth="1"/>
    <col min="10" max="10" width="18.42578125" style="38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</row>
    <row r="4" spans="1:21" x14ac:dyDescent="0.25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</row>
    <row r="6" spans="1:21" x14ac:dyDescent="0.25">
      <c r="A6" s="6" t="s">
        <v>2</v>
      </c>
    </row>
    <row r="8" spans="1:21" s="3" customFormat="1" x14ac:dyDescent="0.25">
      <c r="A8" s="67" t="s">
        <v>3</v>
      </c>
      <c r="B8" s="67" t="s">
        <v>17</v>
      </c>
      <c r="C8" s="67" t="s">
        <v>4</v>
      </c>
      <c r="D8" s="68" t="s">
        <v>5</v>
      </c>
      <c r="E8" s="69" t="s">
        <v>6</v>
      </c>
      <c r="F8" s="67" t="s">
        <v>7</v>
      </c>
      <c r="G8" s="67" t="s">
        <v>8</v>
      </c>
      <c r="H8" s="67"/>
      <c r="I8" s="67" t="s">
        <v>11</v>
      </c>
      <c r="J8" s="67" t="s">
        <v>12</v>
      </c>
      <c r="K8" s="5"/>
      <c r="L8" s="4"/>
    </row>
    <row r="9" spans="1:21" s="3" customFormat="1" ht="30" x14ac:dyDescent="0.25">
      <c r="A9" s="67"/>
      <c r="B9" s="67"/>
      <c r="C9" s="67"/>
      <c r="D9" s="68"/>
      <c r="E9" s="69"/>
      <c r="F9" s="67"/>
      <c r="G9" s="37" t="s">
        <v>9</v>
      </c>
      <c r="H9" s="40" t="s">
        <v>10</v>
      </c>
      <c r="I9" s="67"/>
      <c r="J9" s="67"/>
      <c r="K9" s="5"/>
      <c r="L9" s="4"/>
    </row>
    <row r="10" spans="1:21" s="21" customFormat="1" ht="70.5" customHeight="1" x14ac:dyDescent="0.25">
      <c r="A10" s="43"/>
      <c r="B10" s="2"/>
      <c r="C10" s="2"/>
      <c r="D10" s="15"/>
      <c r="E10" s="17"/>
      <c r="F10" s="17"/>
      <c r="G10" s="18">
        <v>0</v>
      </c>
      <c r="H10" s="15">
        <v>0</v>
      </c>
      <c r="I10" s="2"/>
      <c r="J10" s="42"/>
      <c r="K10" s="19"/>
      <c r="L10" s="20"/>
      <c r="M10" s="28"/>
      <c r="S10" s="28">
        <f>H10-D10</f>
        <v>0</v>
      </c>
      <c r="U10" s="19"/>
    </row>
    <row r="11" spans="1:21" s="21" customFormat="1" ht="67.5" customHeight="1" x14ac:dyDescent="0.25">
      <c r="A11" s="23"/>
      <c r="B11" s="14"/>
      <c r="C11" s="14"/>
      <c r="D11" s="24"/>
      <c r="E11" s="25"/>
      <c r="F11" s="26"/>
      <c r="G11" s="27"/>
      <c r="H11" s="24"/>
      <c r="I11" s="14"/>
      <c r="J11" s="14"/>
      <c r="K11" s="19"/>
      <c r="L11" s="20"/>
      <c r="M11" s="28"/>
      <c r="S11" s="28">
        <f t="shared" ref="S11:S12" si="0">H11-D11</f>
        <v>0</v>
      </c>
      <c r="U11" s="19"/>
    </row>
    <row r="12" spans="1:21" s="1" customFormat="1" ht="46.5" customHeight="1" x14ac:dyDescent="0.25">
      <c r="A12" s="22"/>
      <c r="B12" s="2"/>
      <c r="C12" s="2"/>
      <c r="D12" s="15"/>
      <c r="E12" s="17"/>
      <c r="F12" s="16"/>
      <c r="G12" s="18"/>
      <c r="H12" s="15"/>
      <c r="I12" s="2"/>
      <c r="J12" s="2"/>
      <c r="K12" s="19"/>
      <c r="L12" s="20"/>
      <c r="M12" s="21"/>
      <c r="S12" s="28">
        <f t="shared" si="0"/>
        <v>0</v>
      </c>
      <c r="U12" s="36"/>
    </row>
    <row r="13" spans="1:21" s="1" customFormat="1" ht="55.5" hidden="1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/>
      <c r="U13" s="36"/>
    </row>
    <row r="14" spans="1:21" s="1" customFormat="1" hidden="1" x14ac:dyDescent="0.25">
      <c r="A14" s="35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</row>
    <row r="15" spans="1:21" s="1" customFormat="1" hidden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</row>
    <row r="16" spans="1:21" s="1" customFormat="1" hidden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hidden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hidden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hidden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29"/>
      <c r="B21" s="30"/>
      <c r="C21" s="30"/>
      <c r="D21" s="31"/>
      <c r="E21" s="32"/>
      <c r="F21" s="33"/>
      <c r="G21" s="34"/>
      <c r="H21" s="31"/>
      <c r="I21" s="30"/>
      <c r="J21" s="30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64" t="s">
        <v>15</v>
      </c>
      <c r="B27" s="64"/>
      <c r="C27" s="64"/>
      <c r="D27" s="10"/>
      <c r="E27" s="11"/>
      <c r="F27" s="39"/>
      <c r="G27" s="39"/>
      <c r="H27" s="64" t="s">
        <v>19</v>
      </c>
      <c r="I27" s="64"/>
      <c r="J27" s="64"/>
      <c r="K27" s="10"/>
      <c r="L27" s="12"/>
    </row>
    <row r="28" spans="1:13" x14ac:dyDescent="0.25">
      <c r="A28" s="65" t="s">
        <v>16</v>
      </c>
      <c r="B28" s="65"/>
      <c r="C28" s="65"/>
      <c r="H28" s="65" t="s">
        <v>18</v>
      </c>
      <c r="I28" s="65"/>
      <c r="J28" s="65"/>
    </row>
  </sheetData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D26" sqref="D26"/>
    </sheetView>
  </sheetViews>
  <sheetFormatPr defaultRowHeight="15" x14ac:dyDescent="0.25"/>
  <cols>
    <col min="1" max="1" width="32.28515625" style="6" customWidth="1"/>
    <col min="2" max="2" width="26.140625" style="38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8" customWidth="1"/>
    <col min="7" max="7" width="15" style="38" customWidth="1"/>
    <col min="8" max="8" width="18.140625" style="7" customWidth="1"/>
    <col min="9" max="9" width="13" style="6" hidden="1" customWidth="1"/>
    <col min="10" max="10" width="18.42578125" style="38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</row>
    <row r="4" spans="1:21" x14ac:dyDescent="0.25">
      <c r="A4" s="66" t="s">
        <v>23</v>
      </c>
      <c r="B4" s="66"/>
      <c r="C4" s="66"/>
      <c r="D4" s="66"/>
      <c r="E4" s="66"/>
      <c r="F4" s="66"/>
      <c r="G4" s="66"/>
      <c r="H4" s="66"/>
      <c r="I4" s="66"/>
      <c r="J4" s="66"/>
    </row>
    <row r="6" spans="1:21" x14ac:dyDescent="0.25">
      <c r="A6" s="6" t="s">
        <v>2</v>
      </c>
    </row>
    <row r="8" spans="1:21" s="3" customFormat="1" x14ac:dyDescent="0.25">
      <c r="A8" s="67" t="s">
        <v>3</v>
      </c>
      <c r="B8" s="67" t="s">
        <v>17</v>
      </c>
      <c r="C8" s="67" t="s">
        <v>4</v>
      </c>
      <c r="D8" s="68" t="s">
        <v>5</v>
      </c>
      <c r="E8" s="69" t="s">
        <v>6</v>
      </c>
      <c r="F8" s="67" t="s">
        <v>7</v>
      </c>
      <c r="G8" s="67" t="s">
        <v>8</v>
      </c>
      <c r="H8" s="67"/>
      <c r="I8" s="67" t="s">
        <v>11</v>
      </c>
      <c r="J8" s="67" t="s">
        <v>12</v>
      </c>
      <c r="K8" s="5"/>
      <c r="L8" s="4"/>
    </row>
    <row r="9" spans="1:21" s="3" customFormat="1" ht="30" x14ac:dyDescent="0.25">
      <c r="A9" s="67"/>
      <c r="B9" s="67"/>
      <c r="C9" s="67"/>
      <c r="D9" s="68"/>
      <c r="E9" s="69"/>
      <c r="F9" s="67"/>
      <c r="G9" s="37" t="s">
        <v>9</v>
      </c>
      <c r="H9" s="40" t="s">
        <v>10</v>
      </c>
      <c r="I9" s="67"/>
      <c r="J9" s="67"/>
      <c r="K9" s="5"/>
      <c r="L9" s="4"/>
    </row>
    <row r="10" spans="1:21" s="21" customFormat="1" ht="70.5" customHeight="1" x14ac:dyDescent="0.25">
      <c r="A10" s="41" t="s">
        <v>20</v>
      </c>
      <c r="B10" s="2"/>
      <c r="C10" s="2" t="s">
        <v>21</v>
      </c>
      <c r="D10" s="15">
        <v>3028000</v>
      </c>
      <c r="E10" s="17">
        <v>45536</v>
      </c>
      <c r="F10" s="17">
        <v>45596</v>
      </c>
      <c r="G10" s="18">
        <v>1</v>
      </c>
      <c r="H10" s="15">
        <v>2952000</v>
      </c>
      <c r="I10" s="2"/>
      <c r="J10" s="42"/>
      <c r="K10" s="19"/>
      <c r="L10" s="20"/>
      <c r="M10" s="28"/>
      <c r="S10" s="28">
        <f>H10-D10</f>
        <v>-76000</v>
      </c>
      <c r="U10" s="19"/>
    </row>
    <row r="11" spans="1:21" s="21" customFormat="1" ht="67.5" customHeight="1" x14ac:dyDescent="0.25">
      <c r="A11" s="23"/>
      <c r="B11" s="14"/>
      <c r="C11" s="14"/>
      <c r="D11" s="24"/>
      <c r="E11" s="25"/>
      <c r="F11" s="26"/>
      <c r="G11" s="27"/>
      <c r="H11" s="24"/>
      <c r="I11" s="14"/>
      <c r="J11" s="14"/>
      <c r="K11" s="19"/>
      <c r="L11" s="20"/>
      <c r="M11" s="28"/>
      <c r="S11" s="28">
        <f t="shared" ref="S11:S12" si="0">H11-D11</f>
        <v>0</v>
      </c>
      <c r="U11" s="19"/>
    </row>
    <row r="12" spans="1:21" s="1" customFormat="1" ht="46.5" customHeight="1" x14ac:dyDescent="0.25">
      <c r="A12" s="22"/>
      <c r="B12" s="2"/>
      <c r="C12" s="2"/>
      <c r="D12" s="15"/>
      <c r="E12" s="17"/>
      <c r="F12" s="16"/>
      <c r="G12" s="18"/>
      <c r="H12" s="15"/>
      <c r="I12" s="2"/>
      <c r="J12" s="2"/>
      <c r="K12" s="19"/>
      <c r="L12" s="20"/>
      <c r="M12" s="21"/>
      <c r="S12" s="28">
        <f t="shared" si="0"/>
        <v>0</v>
      </c>
      <c r="U12" s="36"/>
    </row>
    <row r="13" spans="1:21" s="1" customFormat="1" ht="55.5" hidden="1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/>
      <c r="U13" s="36"/>
    </row>
    <row r="14" spans="1:21" s="1" customFormat="1" hidden="1" x14ac:dyDescent="0.25">
      <c r="A14" s="35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</row>
    <row r="15" spans="1:21" s="1" customFormat="1" hidden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</row>
    <row r="16" spans="1:21" s="1" customFormat="1" hidden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hidden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hidden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hidden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29"/>
      <c r="B21" s="30"/>
      <c r="C21" s="30"/>
      <c r="D21" s="31"/>
      <c r="E21" s="32"/>
      <c r="F21" s="33"/>
      <c r="G21" s="34"/>
      <c r="H21" s="31"/>
      <c r="I21" s="30"/>
      <c r="J21" s="30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64" t="s">
        <v>15</v>
      </c>
      <c r="B27" s="64"/>
      <c r="C27" s="64"/>
      <c r="D27" s="10"/>
      <c r="E27" s="11"/>
      <c r="F27" s="39"/>
      <c r="G27" s="39"/>
      <c r="H27" s="64" t="s">
        <v>19</v>
      </c>
      <c r="I27" s="64"/>
      <c r="J27" s="64"/>
      <c r="K27" s="10"/>
      <c r="L27" s="12"/>
    </row>
    <row r="28" spans="1:13" x14ac:dyDescent="0.25">
      <c r="A28" s="65" t="s">
        <v>16</v>
      </c>
      <c r="B28" s="65"/>
      <c r="C28" s="65"/>
      <c r="H28" s="65" t="s">
        <v>18</v>
      </c>
      <c r="I28" s="65"/>
      <c r="J28" s="65"/>
    </row>
  </sheetData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C12" sqref="C12"/>
    </sheetView>
  </sheetViews>
  <sheetFormatPr defaultRowHeight="15" x14ac:dyDescent="0.25"/>
  <cols>
    <col min="1" max="1" width="32.28515625" style="6" customWidth="1"/>
    <col min="2" max="2" width="26.140625" style="38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8" customWidth="1"/>
    <col min="7" max="7" width="15" style="38" customWidth="1"/>
    <col min="8" max="8" width="18.140625" style="7" customWidth="1"/>
    <col min="9" max="9" width="13" style="6" hidden="1" customWidth="1"/>
    <col min="10" max="10" width="18.42578125" style="38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</row>
    <row r="4" spans="1:2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21" x14ac:dyDescent="0.25">
      <c r="A5" s="71" t="s">
        <v>45</v>
      </c>
      <c r="B5" s="72" t="s">
        <v>46</v>
      </c>
      <c r="C5" s="73"/>
      <c r="D5" s="73" t="s">
        <v>47</v>
      </c>
      <c r="E5" s="72">
        <v>2024</v>
      </c>
    </row>
    <row r="6" spans="1:21" x14ac:dyDescent="0.25">
      <c r="A6" s="74" t="s">
        <v>48</v>
      </c>
      <c r="B6" s="75" t="s">
        <v>49</v>
      </c>
      <c r="C6" s="76"/>
      <c r="D6" s="77" t="s">
        <v>50</v>
      </c>
      <c r="E6" s="75">
        <v>2</v>
      </c>
      <c r="F6" s="63"/>
      <c r="G6" s="63"/>
      <c r="J6" s="63"/>
    </row>
    <row r="7" spans="1:21" x14ac:dyDescent="0.25">
      <c r="A7" s="74" t="s">
        <v>51</v>
      </c>
      <c r="B7" s="78" t="s">
        <v>52</v>
      </c>
      <c r="C7" s="79"/>
      <c r="D7" s="79"/>
      <c r="E7" s="79"/>
    </row>
    <row r="9" spans="1:21" s="3" customFormat="1" x14ac:dyDescent="0.25">
      <c r="A9" s="67" t="s">
        <v>3</v>
      </c>
      <c r="B9" s="67" t="s">
        <v>17</v>
      </c>
      <c r="C9" s="67" t="s">
        <v>4</v>
      </c>
      <c r="D9" s="68" t="s">
        <v>5</v>
      </c>
      <c r="E9" s="69" t="s">
        <v>6</v>
      </c>
      <c r="F9" s="67" t="s">
        <v>7</v>
      </c>
      <c r="G9" s="67" t="s">
        <v>8</v>
      </c>
      <c r="H9" s="67"/>
      <c r="I9" s="67" t="s">
        <v>11</v>
      </c>
      <c r="J9" s="67" t="s">
        <v>12</v>
      </c>
      <c r="K9" s="5"/>
      <c r="L9" s="4"/>
    </row>
    <row r="10" spans="1:21" s="3" customFormat="1" ht="30" x14ac:dyDescent="0.25">
      <c r="A10" s="67"/>
      <c r="B10" s="67"/>
      <c r="C10" s="67"/>
      <c r="D10" s="68"/>
      <c r="E10" s="69"/>
      <c r="F10" s="67"/>
      <c r="G10" s="37" t="s">
        <v>9</v>
      </c>
      <c r="H10" s="40" t="s">
        <v>10</v>
      </c>
      <c r="I10" s="67"/>
      <c r="J10" s="67"/>
      <c r="K10" s="5"/>
      <c r="L10" s="4"/>
    </row>
    <row r="11" spans="1:21" s="51" customFormat="1" ht="70.5" customHeight="1" x14ac:dyDescent="0.25">
      <c r="A11" s="43" t="s">
        <v>29</v>
      </c>
      <c r="B11" s="44"/>
      <c r="C11" s="44" t="s">
        <v>21</v>
      </c>
      <c r="D11" s="45">
        <v>1521375</v>
      </c>
      <c r="E11" s="46">
        <v>45406</v>
      </c>
      <c r="F11" s="46">
        <v>45412</v>
      </c>
      <c r="G11" s="47">
        <v>1</v>
      </c>
      <c r="H11" s="45">
        <v>1521375</v>
      </c>
      <c r="I11" s="44"/>
      <c r="J11" s="44" t="s">
        <v>31</v>
      </c>
      <c r="K11" s="48"/>
      <c r="L11" s="49"/>
      <c r="M11" s="50"/>
      <c r="S11" s="50">
        <f>H11-D11</f>
        <v>0</v>
      </c>
      <c r="U11" s="48"/>
    </row>
    <row r="12" spans="1:21" s="51" customFormat="1" ht="67.5" customHeight="1" x14ac:dyDescent="0.25">
      <c r="A12" s="52" t="s">
        <v>28</v>
      </c>
      <c r="B12" s="53"/>
      <c r="C12" s="44" t="s">
        <v>21</v>
      </c>
      <c r="D12" s="54">
        <v>4341300</v>
      </c>
      <c r="E12" s="55">
        <v>45421</v>
      </c>
      <c r="F12" s="56">
        <v>45535</v>
      </c>
      <c r="G12" s="62">
        <f>H12/D12</f>
        <v>0.99699398797595196</v>
      </c>
      <c r="H12" s="54">
        <v>4328250</v>
      </c>
      <c r="I12" s="53"/>
      <c r="J12" s="44" t="s">
        <v>26</v>
      </c>
      <c r="K12" s="48"/>
      <c r="L12" s="49"/>
      <c r="M12" s="50"/>
      <c r="S12" s="50">
        <f t="shared" ref="S12:S13" si="0">H12-D12</f>
        <v>-13050</v>
      </c>
      <c r="U12" s="48"/>
    </row>
    <row r="13" spans="1:21" s="51" customFormat="1" ht="131.25" customHeight="1" x14ac:dyDescent="0.25">
      <c r="A13" s="57" t="s">
        <v>27</v>
      </c>
      <c r="B13" s="44"/>
      <c r="C13" s="44" t="s">
        <v>25</v>
      </c>
      <c r="D13" s="45">
        <v>49999331.490000002</v>
      </c>
      <c r="E13" s="46"/>
      <c r="F13" s="58"/>
      <c r="G13" s="47">
        <v>0</v>
      </c>
      <c r="H13" s="45">
        <v>0</v>
      </c>
      <c r="I13" s="44"/>
      <c r="J13" s="44" t="s">
        <v>33</v>
      </c>
      <c r="K13" s="48"/>
      <c r="L13" s="49"/>
      <c r="S13" s="50">
        <f t="shared" si="0"/>
        <v>-49999331.490000002</v>
      </c>
      <c r="U13" s="48"/>
    </row>
    <row r="14" spans="1:21" s="51" customFormat="1" ht="64.5" customHeight="1" x14ac:dyDescent="0.25">
      <c r="A14" s="57" t="s">
        <v>30</v>
      </c>
      <c r="B14" s="44"/>
      <c r="C14" s="44" t="s">
        <v>24</v>
      </c>
      <c r="D14" s="45">
        <v>3240000</v>
      </c>
      <c r="E14" s="46">
        <v>45457</v>
      </c>
      <c r="F14" s="46">
        <f>E14+90</f>
        <v>45547</v>
      </c>
      <c r="G14" s="47">
        <v>0.45</v>
      </c>
      <c r="H14" s="45">
        <v>0</v>
      </c>
      <c r="I14" s="44"/>
      <c r="J14" s="44" t="s">
        <v>32</v>
      </c>
      <c r="K14" s="48"/>
      <c r="L14" s="49"/>
      <c r="S14" s="50"/>
      <c r="U14" s="48"/>
    </row>
    <row r="15" spans="1:21" s="51" customFormat="1" ht="12.75" x14ac:dyDescent="0.25">
      <c r="A15" s="60"/>
      <c r="B15" s="44"/>
      <c r="C15" s="44"/>
      <c r="D15" s="45"/>
      <c r="E15" s="46"/>
      <c r="F15" s="58"/>
      <c r="G15" s="47"/>
      <c r="H15" s="45"/>
      <c r="I15" s="44"/>
      <c r="J15" s="44"/>
      <c r="K15" s="48"/>
      <c r="L15" s="49"/>
      <c r="S15" s="50"/>
      <c r="U15" s="61"/>
    </row>
    <row r="16" spans="1:21" s="51" customFormat="1" ht="12.75" x14ac:dyDescent="0.25">
      <c r="A16" s="59"/>
      <c r="B16" s="44"/>
      <c r="C16" s="44"/>
      <c r="D16" s="45"/>
      <c r="E16" s="46"/>
      <c r="F16" s="58"/>
      <c r="G16" s="47"/>
      <c r="H16" s="45"/>
      <c r="I16" s="44"/>
      <c r="J16" s="44"/>
      <c r="K16" s="48"/>
      <c r="L16" s="49"/>
    </row>
    <row r="17" spans="1:13" s="1" customFormat="1" hidden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hidden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hidden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hidden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35"/>
      <c r="B21" s="2"/>
      <c r="C21" s="2"/>
      <c r="D21" s="15"/>
      <c r="E21" s="17"/>
      <c r="F21" s="16"/>
      <c r="G21" s="18"/>
      <c r="H21" s="15"/>
      <c r="I21" s="2"/>
      <c r="J21" s="2"/>
      <c r="K21" s="19"/>
      <c r="L21" s="20"/>
      <c r="M21" s="21"/>
    </row>
    <row r="22" spans="1:13" s="1" customFormat="1" x14ac:dyDescent="0.25">
      <c r="A22" s="29"/>
      <c r="B22" s="30"/>
      <c r="C22" s="30"/>
      <c r="D22" s="31"/>
      <c r="E22" s="32"/>
      <c r="F22" s="33"/>
      <c r="G22" s="34"/>
      <c r="H22" s="31"/>
      <c r="I22" s="30"/>
      <c r="J22" s="30"/>
      <c r="K22" s="19"/>
      <c r="L22" s="20"/>
      <c r="M22" s="21"/>
    </row>
    <row r="24" spans="1:13" x14ac:dyDescent="0.25">
      <c r="A24" s="6" t="s">
        <v>13</v>
      </c>
    </row>
    <row r="25" spans="1:13" x14ac:dyDescent="0.25">
      <c r="A25" s="6" t="s">
        <v>14</v>
      </c>
    </row>
    <row r="28" spans="1:13" s="13" customFormat="1" x14ac:dyDescent="0.25">
      <c r="A28" s="64" t="s">
        <v>15</v>
      </c>
      <c r="B28" s="64"/>
      <c r="C28" s="64"/>
      <c r="D28" s="10"/>
      <c r="E28" s="11"/>
      <c r="F28" s="39"/>
      <c r="G28" s="39"/>
      <c r="H28" s="64" t="s">
        <v>19</v>
      </c>
      <c r="I28" s="64"/>
      <c r="J28" s="64"/>
      <c r="K28" s="10"/>
      <c r="L28" s="12"/>
    </row>
    <row r="29" spans="1:13" x14ac:dyDescent="0.25">
      <c r="A29" s="65" t="s">
        <v>16</v>
      </c>
      <c r="B29" s="65"/>
      <c r="C29" s="65"/>
      <c r="H29" s="65" t="s">
        <v>18</v>
      </c>
      <c r="I29" s="65"/>
      <c r="J29" s="65"/>
    </row>
  </sheetData>
  <sheetProtection password="C1B6" sheet="1" objects="1" scenarios="1"/>
  <mergeCells count="14">
    <mergeCell ref="A28:C28"/>
    <mergeCell ref="H28:J28"/>
    <mergeCell ref="A29:C29"/>
    <mergeCell ref="H29:J29"/>
    <mergeCell ref="A3:J3"/>
    <mergeCell ref="A9:A10"/>
    <mergeCell ref="B9:B10"/>
    <mergeCell ref="C9:C10"/>
    <mergeCell ref="D9:D10"/>
    <mergeCell ref="E9:E10"/>
    <mergeCell ref="F9:F10"/>
    <mergeCell ref="G9:H9"/>
    <mergeCell ref="I9:I10"/>
    <mergeCell ref="J9:J10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A4" workbookViewId="0">
      <selection activeCell="A13" sqref="A13"/>
    </sheetView>
  </sheetViews>
  <sheetFormatPr defaultRowHeight="15" x14ac:dyDescent="0.25"/>
  <cols>
    <col min="1" max="1" width="32.28515625" style="6" customWidth="1"/>
    <col min="2" max="2" width="26.140625" style="38" hidden="1" customWidth="1"/>
    <col min="3" max="3" width="16" style="6" customWidth="1"/>
    <col min="4" max="4" width="14.5703125" style="7" customWidth="1"/>
    <col min="5" max="5" width="14.5703125" style="8" customWidth="1"/>
    <col min="6" max="6" width="13.85546875" style="38" customWidth="1"/>
    <col min="7" max="7" width="15" style="38" customWidth="1"/>
    <col min="8" max="8" width="18.140625" style="7" customWidth="1"/>
    <col min="9" max="9" width="13" style="6" hidden="1" customWidth="1"/>
    <col min="10" max="10" width="18.42578125" style="38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</row>
    <row r="4" spans="1:21" x14ac:dyDescent="0.25">
      <c r="A4" s="66" t="s">
        <v>34</v>
      </c>
      <c r="B4" s="66"/>
      <c r="C4" s="66"/>
      <c r="D4" s="66"/>
      <c r="E4" s="66"/>
      <c r="F4" s="66"/>
      <c r="G4" s="66"/>
      <c r="H4" s="66"/>
      <c r="I4" s="66"/>
      <c r="J4" s="66"/>
    </row>
    <row r="6" spans="1:21" x14ac:dyDescent="0.25">
      <c r="A6" s="6" t="s">
        <v>2</v>
      </c>
    </row>
    <row r="8" spans="1:21" s="3" customFormat="1" x14ac:dyDescent="0.25">
      <c r="A8" s="67" t="s">
        <v>3</v>
      </c>
      <c r="B8" s="67" t="s">
        <v>17</v>
      </c>
      <c r="C8" s="67" t="s">
        <v>4</v>
      </c>
      <c r="D8" s="68" t="s">
        <v>5</v>
      </c>
      <c r="E8" s="69" t="s">
        <v>6</v>
      </c>
      <c r="F8" s="67" t="s">
        <v>7</v>
      </c>
      <c r="G8" s="67" t="s">
        <v>8</v>
      </c>
      <c r="H8" s="67"/>
      <c r="I8" s="67" t="s">
        <v>11</v>
      </c>
      <c r="J8" s="67" t="s">
        <v>12</v>
      </c>
      <c r="K8" s="5"/>
      <c r="L8" s="4"/>
    </row>
    <row r="9" spans="1:21" s="3" customFormat="1" ht="30" x14ac:dyDescent="0.25">
      <c r="A9" s="67"/>
      <c r="B9" s="67"/>
      <c r="C9" s="67"/>
      <c r="D9" s="68"/>
      <c r="E9" s="69"/>
      <c r="F9" s="67"/>
      <c r="G9" s="37" t="s">
        <v>9</v>
      </c>
      <c r="H9" s="40" t="s">
        <v>10</v>
      </c>
      <c r="I9" s="67"/>
      <c r="J9" s="67"/>
      <c r="K9" s="5"/>
      <c r="L9" s="4"/>
    </row>
    <row r="10" spans="1:21" s="51" customFormat="1" ht="70.5" customHeight="1" x14ac:dyDescent="0.25">
      <c r="A10" s="43" t="s">
        <v>35</v>
      </c>
      <c r="B10" s="44"/>
      <c r="C10" s="44" t="s">
        <v>21</v>
      </c>
      <c r="D10" s="45">
        <v>3997000</v>
      </c>
      <c r="E10" s="46">
        <v>45289</v>
      </c>
      <c r="F10" s="46">
        <v>45350</v>
      </c>
      <c r="G10" s="47">
        <v>1</v>
      </c>
      <c r="H10" s="45">
        <v>3997000</v>
      </c>
      <c r="I10" s="44"/>
      <c r="J10" s="44" t="s">
        <v>36</v>
      </c>
      <c r="K10" s="48"/>
      <c r="L10" s="49"/>
      <c r="M10" s="50"/>
      <c r="S10" s="50">
        <f>H10-D10</f>
        <v>0</v>
      </c>
      <c r="U10" s="48"/>
    </row>
    <row r="11" spans="1:21" s="51" customFormat="1" ht="67.5" customHeight="1" x14ac:dyDescent="0.25">
      <c r="A11" s="52" t="s">
        <v>37</v>
      </c>
      <c r="B11" s="53"/>
      <c r="C11" s="44" t="s">
        <v>21</v>
      </c>
      <c r="D11" s="54">
        <f>199300+67520.62+33000</f>
        <v>299820.62</v>
      </c>
      <c r="E11" s="55">
        <v>45362</v>
      </c>
      <c r="F11" s="56">
        <v>45365</v>
      </c>
      <c r="G11" s="47">
        <v>1</v>
      </c>
      <c r="H11" s="54">
        <f>199300+67520.62+33000</f>
        <v>299820.62</v>
      </c>
      <c r="I11" s="53"/>
      <c r="J11" s="44" t="s">
        <v>38</v>
      </c>
      <c r="K11" s="48"/>
      <c r="L11" s="49"/>
      <c r="M11" s="50"/>
      <c r="S11" s="50">
        <f t="shared" ref="S11:S12" si="0">H11-D11</f>
        <v>0</v>
      </c>
      <c r="U11" s="48"/>
    </row>
    <row r="12" spans="1:21" s="51" customFormat="1" ht="46.5" customHeight="1" x14ac:dyDescent="0.25">
      <c r="A12" s="57" t="s">
        <v>39</v>
      </c>
      <c r="B12" s="44"/>
      <c r="C12" s="44" t="s">
        <v>21</v>
      </c>
      <c r="D12" s="45">
        <v>918025.9</v>
      </c>
      <c r="E12" s="46">
        <v>45352</v>
      </c>
      <c r="F12" s="58">
        <v>45355</v>
      </c>
      <c r="G12" s="47">
        <v>1</v>
      </c>
      <c r="H12" s="45">
        <f>D12</f>
        <v>918025.9</v>
      </c>
      <c r="I12" s="44"/>
      <c r="J12" s="44" t="s">
        <v>40</v>
      </c>
      <c r="K12" s="48"/>
      <c r="L12" s="49"/>
      <c r="S12" s="50">
        <f t="shared" si="0"/>
        <v>0</v>
      </c>
      <c r="U12" s="48"/>
    </row>
    <row r="13" spans="1:21" s="51" customFormat="1" ht="55.5" customHeight="1" x14ac:dyDescent="0.25">
      <c r="A13" s="57" t="s">
        <v>41</v>
      </c>
      <c r="B13" s="44"/>
      <c r="C13" s="44" t="s">
        <v>21</v>
      </c>
      <c r="D13" s="45">
        <f>2500+10200</f>
        <v>12700</v>
      </c>
      <c r="E13" s="46">
        <v>45329</v>
      </c>
      <c r="F13" s="46">
        <v>45329</v>
      </c>
      <c r="G13" s="47">
        <v>1</v>
      </c>
      <c r="H13" s="45">
        <f>D13</f>
        <v>12700</v>
      </c>
      <c r="I13" s="44"/>
      <c r="J13" s="44" t="s">
        <v>42</v>
      </c>
      <c r="K13" s="48"/>
      <c r="L13" s="49"/>
      <c r="S13" s="50"/>
      <c r="U13" s="48"/>
    </row>
    <row r="14" spans="1:21" s="51" customFormat="1" ht="25.5" x14ac:dyDescent="0.25">
      <c r="A14" s="60" t="s">
        <v>43</v>
      </c>
      <c r="B14" s="44"/>
      <c r="C14" s="44" t="s">
        <v>21</v>
      </c>
      <c r="D14" s="45">
        <v>99110</v>
      </c>
      <c r="E14" s="46">
        <v>45335</v>
      </c>
      <c r="F14" s="58">
        <v>45335</v>
      </c>
      <c r="G14" s="47">
        <v>1</v>
      </c>
      <c r="H14" s="45">
        <v>99110</v>
      </c>
      <c r="I14" s="44"/>
      <c r="J14" s="44" t="s">
        <v>44</v>
      </c>
      <c r="K14" s="48"/>
      <c r="L14" s="49"/>
      <c r="S14" s="50"/>
    </row>
    <row r="15" spans="1:21" s="51" customFormat="1" ht="12.75" x14ac:dyDescent="0.25">
      <c r="A15" s="59"/>
      <c r="B15" s="44"/>
      <c r="C15" s="44"/>
      <c r="D15" s="45"/>
      <c r="E15" s="46"/>
      <c r="F15" s="58"/>
      <c r="G15" s="47"/>
      <c r="H15" s="45"/>
      <c r="I15" s="44"/>
      <c r="J15" s="44"/>
      <c r="K15" s="48"/>
      <c r="L15" s="49"/>
    </row>
    <row r="16" spans="1:21" s="51" customFormat="1" ht="12.75" x14ac:dyDescent="0.25">
      <c r="A16" s="59"/>
      <c r="B16" s="44"/>
      <c r="C16" s="44"/>
      <c r="D16" s="45"/>
      <c r="E16" s="46"/>
      <c r="F16" s="58"/>
      <c r="G16" s="47"/>
      <c r="H16" s="45"/>
      <c r="I16" s="44"/>
      <c r="J16" s="44"/>
      <c r="K16" s="48"/>
      <c r="L16" s="49"/>
    </row>
    <row r="17" spans="1:13" s="51" customFormat="1" ht="12.75" x14ac:dyDescent="0.25">
      <c r="A17" s="59"/>
      <c r="B17" s="44"/>
      <c r="C17" s="44"/>
      <c r="D17" s="45"/>
      <c r="E17" s="46"/>
      <c r="F17" s="58"/>
      <c r="G17" s="47"/>
      <c r="H17" s="45"/>
      <c r="I17" s="44"/>
      <c r="J17" s="44"/>
      <c r="K17" s="48"/>
      <c r="L17" s="49"/>
    </row>
    <row r="18" spans="1:13" s="1" customFormat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29"/>
      <c r="B21" s="30"/>
      <c r="C21" s="30"/>
      <c r="D21" s="31"/>
      <c r="E21" s="32"/>
      <c r="F21" s="33"/>
      <c r="G21" s="34"/>
      <c r="H21" s="31"/>
      <c r="I21" s="30"/>
      <c r="J21" s="30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64" t="s">
        <v>15</v>
      </c>
      <c r="B27" s="64"/>
      <c r="C27" s="64"/>
      <c r="D27" s="10"/>
      <c r="E27" s="11"/>
      <c r="F27" s="39"/>
      <c r="G27" s="39"/>
      <c r="H27" s="64" t="s">
        <v>19</v>
      </c>
      <c r="I27" s="64"/>
      <c r="J27" s="64"/>
      <c r="K27" s="10"/>
      <c r="L27" s="12"/>
    </row>
    <row r="28" spans="1:13" x14ac:dyDescent="0.25">
      <c r="A28" s="65" t="s">
        <v>16</v>
      </c>
      <c r="B28" s="65"/>
      <c r="C28" s="65"/>
      <c r="H28" s="65" t="s">
        <v>18</v>
      </c>
      <c r="I28" s="65"/>
      <c r="J28" s="65"/>
    </row>
  </sheetData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TFU 4th qtr 2024</vt:lpstr>
      <vt:lpstr>TFU 3rd qtr 2024</vt:lpstr>
      <vt:lpstr>TFU 2nd qtr 2024</vt:lpstr>
      <vt:lpstr>TFU 1st qtr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User</cp:lastModifiedBy>
  <cp:lastPrinted>2024-08-05T03:35:52Z</cp:lastPrinted>
  <dcterms:created xsi:type="dcterms:W3CDTF">2014-03-05T07:09:00Z</dcterms:created>
  <dcterms:modified xsi:type="dcterms:W3CDTF">2024-08-09T03:31:22Z</dcterms:modified>
</cp:coreProperties>
</file>