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4TH QUARTER 2024\"/>
    </mc:Choice>
  </mc:AlternateContent>
  <bookViews>
    <workbookView xWindow="16980" yWindow="32760" windowWidth="10890" windowHeight="11730" activeTab="1"/>
  </bookViews>
  <sheets>
    <sheet name="Consolidated " sheetId="8" r:id="rId1"/>
    <sheet name="Fund 100" sheetId="9" r:id="rId2"/>
    <sheet name="Fund 200 SEF" sheetId="10" r:id="rId3"/>
    <sheet name="Fund 300 TF" sheetId="11" r:id="rId4"/>
  </sheets>
  <definedNames>
    <definedName name="_xlnm.Print_Area" localSheetId="0">'Consolidated '!$A$1:$E$64</definedName>
    <definedName name="_xlnm.Print_Area" localSheetId="1">'Fund 100'!$A$1:$E$63</definedName>
    <definedName name="_xlnm.Print_Area" localSheetId="2">'Fund 200 SEF'!$A$1:$E$63</definedName>
    <definedName name="_xlnm.Print_Area" localSheetId="3">'Fund 300 TF'!$A$1:$E$65</definedName>
  </definedNames>
  <calcPr calcId="162913"/>
</workbook>
</file>

<file path=xl/calcChain.xml><?xml version="1.0" encoding="utf-8"?>
<calcChain xmlns="http://schemas.openxmlformats.org/spreadsheetml/2006/main">
  <c r="E53" i="8" l="1"/>
  <c r="E52" i="10"/>
  <c r="D19" i="8"/>
  <c r="D25" i="8"/>
  <c r="D49" i="11"/>
  <c r="D45" i="11"/>
  <c r="E50" i="11"/>
  <c r="D38" i="11"/>
  <c r="E39" i="11"/>
  <c r="D33" i="11"/>
  <c r="D25" i="11"/>
  <c r="D19" i="11"/>
  <c r="D49" i="10"/>
  <c r="D45" i="10"/>
  <c r="E50" i="10"/>
  <c r="D38" i="10"/>
  <c r="E39" i="10"/>
  <c r="D33" i="10"/>
  <c r="D25" i="10"/>
  <c r="D19" i="10"/>
  <c r="A7" i="11"/>
  <c r="A7" i="10"/>
  <c r="D33" i="8"/>
  <c r="D38" i="8"/>
  <c r="E39" i="8"/>
  <c r="D49" i="8"/>
  <c r="D45" i="8"/>
  <c r="D49" i="9"/>
  <c r="D45" i="9"/>
  <c r="D38" i="9"/>
  <c r="D33" i="9"/>
  <c r="E39" i="9" s="1"/>
  <c r="D19" i="9"/>
  <c r="D25" i="9"/>
  <c r="E38" i="9"/>
  <c r="E50" i="8"/>
  <c r="E54" i="10"/>
  <c r="E26" i="8"/>
  <c r="E26" i="10"/>
  <c r="E26" i="11"/>
  <c r="E52" i="11"/>
  <c r="E54" i="11"/>
  <c r="E26" i="9" l="1"/>
  <c r="D50" i="9"/>
  <c r="E50" i="9" s="1"/>
  <c r="E52" i="9" l="1"/>
  <c r="E54" i="9" l="1"/>
  <c r="E52" i="8"/>
  <c r="E54" i="8" s="1"/>
</calcChain>
</file>

<file path=xl/sharedStrings.xml><?xml version="1.0" encoding="utf-8"?>
<sst xmlns="http://schemas.openxmlformats.org/spreadsheetml/2006/main" count="219" uniqueCount="58">
  <si>
    <t>Republic of the Philippines</t>
  </si>
  <si>
    <t>Asingan, Pangasinan</t>
  </si>
  <si>
    <t>STATEMENT OF CASH FLOWS</t>
  </si>
  <si>
    <t>Cash Flow from Operating Activities</t>
  </si>
  <si>
    <t xml:space="preserve">   </t>
  </si>
  <si>
    <t>Cash Inflows:</t>
  </si>
  <si>
    <t>Total Cash Inflows</t>
  </si>
  <si>
    <t>Cash Outflows:</t>
  </si>
  <si>
    <t>Total Cash Outflows</t>
  </si>
  <si>
    <t xml:space="preserve"> CONSOLIDATED STATEMENT OF CASH FLOWS</t>
  </si>
  <si>
    <t>Cash Flow from Investing Activities</t>
  </si>
  <si>
    <t>Net Cash Flow from Investing Activities</t>
  </si>
  <si>
    <t>Net Cash Flow from operating Activities</t>
  </si>
  <si>
    <t>MARJORIE V. TINTE</t>
  </si>
  <si>
    <t>Province of Pangasinan</t>
  </si>
  <si>
    <t>MUNICIPALITY OF ASINGAN</t>
  </si>
  <si>
    <t>Collection from Taxpayers</t>
  </si>
  <si>
    <t>Share from Internal Revenue Collections</t>
  </si>
  <si>
    <t>Interest Income</t>
  </si>
  <si>
    <t>Receipt from Sale of goods and services</t>
  </si>
  <si>
    <t>Dividend Income</t>
  </si>
  <si>
    <t>Other Receipts</t>
  </si>
  <si>
    <t>Payments to Employees</t>
  </si>
  <si>
    <t>Payment to Suppliers/creditors</t>
  </si>
  <si>
    <t>Interest Expense</t>
  </si>
  <si>
    <t>Other Expenses</t>
  </si>
  <si>
    <t>From Sale of Property, Plant and Equipments</t>
  </si>
  <si>
    <t>From Sale of Debt Securities of Other Entities</t>
  </si>
  <si>
    <t>From Collection of Principal Loans to Other Entities</t>
  </si>
  <si>
    <t>To Purchase Property, Plant and Equipments</t>
  </si>
  <si>
    <t>To Purchase Debt Securities of Other Entities</t>
  </si>
  <si>
    <t>To Grant/Make Loans to Other Entities</t>
  </si>
  <si>
    <t>Cash Flow from Financing Activities</t>
  </si>
  <si>
    <t>From Issuance of Debt Securiteies</t>
  </si>
  <si>
    <t>From Acquisition of Loan</t>
  </si>
  <si>
    <t>Retirement/Redemption of Debt Securities</t>
  </si>
  <si>
    <t>Payment of Loan Amortization</t>
  </si>
  <si>
    <t>Municipal Accountant</t>
  </si>
  <si>
    <t>Net Increase/(Decreased) in Cash</t>
  </si>
  <si>
    <t>Net Cash Flow from Financing Activities</t>
  </si>
  <si>
    <t>Cash , Ending Balance</t>
  </si>
  <si>
    <t>Cash, Beginning Balance</t>
  </si>
  <si>
    <t>To Purchase Property, Plant and Equipments,Public Infrastructure</t>
  </si>
  <si>
    <t>Certified Correct:</t>
  </si>
  <si>
    <t>Fund 300 - Trust Fund</t>
  </si>
  <si>
    <t>Fund 200 SEF</t>
  </si>
  <si>
    <t>Noted by:</t>
  </si>
  <si>
    <t>ENGR. CARLOS F. LOPEZ JR.</t>
  </si>
  <si>
    <t>Municipal Mayor</t>
  </si>
  <si>
    <t>For the 4th Quarter Ended December 31, 2024</t>
  </si>
  <si>
    <t>.</t>
  </si>
  <si>
    <t>REGION: I</t>
  </si>
  <si>
    <t>CALENDAR YEAR:</t>
  </si>
  <si>
    <t>PROVINCE: PANGASINAN</t>
  </si>
  <si>
    <t>QUARTER:</t>
  </si>
  <si>
    <t>CITY/MUNICIPALITY: ASINGAN</t>
  </si>
  <si>
    <t>FDP Form 9 - Statement of Cash Flows</t>
  </si>
  <si>
    <t>(BLGF Memorandum Circular No. 09 - 2012 dated February 21, 2012, Annex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</si>
</sst>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1" formatCode="_-* #,##0.00_-;\-* #,##0.00_-;_-* &quot;-&quot;??_-;_-@_-"/>
    <numFmt numFmtId="181" formatCode="0_);\(0\)"/>
  </numFmts>
  <fonts count="14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i/>
      <sz val="8"/>
      <name val="Verdana"/>
      <family val="2"/>
    </font>
    <font>
      <b/>
      <u val="singleAccounting"/>
      <sz val="8"/>
      <name val="Verdana"/>
      <family val="2"/>
    </font>
    <font>
      <i/>
      <sz val="8"/>
      <name val="Verdana"/>
      <family val="2"/>
    </font>
    <font>
      <b/>
      <u/>
      <sz val="8"/>
      <name val="Verdana"/>
      <family val="2"/>
    </font>
    <font>
      <b/>
      <sz val="11"/>
      <color rgb="FF000000"/>
      <name val="Calibri"/>
    </font>
    <font>
      <b/>
      <sz val="10"/>
      <name val="Arial"/>
      <family val="2"/>
    </font>
    <font>
      <sz val="7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43" fontId="5" fillId="0" borderId="0" xfId="1" applyFont="1" applyFill="1"/>
    <xf numFmtId="43" fontId="5" fillId="0" borderId="1" xfId="1" applyFont="1" applyFill="1" applyBorder="1"/>
    <xf numFmtId="43" fontId="6" fillId="0" borderId="1" xfId="1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1" applyFont="1" applyFill="1" applyBorder="1"/>
    <xf numFmtId="43" fontId="6" fillId="0" borderId="2" xfId="1" applyFont="1" applyFill="1" applyBorder="1"/>
    <xf numFmtId="43" fontId="6" fillId="0" borderId="3" xfId="1" applyFont="1" applyFill="1" applyBorder="1"/>
    <xf numFmtId="43" fontId="5" fillId="0" borderId="0" xfId="0" applyNumberFormat="1" applyFont="1" applyFill="1"/>
    <xf numFmtId="0" fontId="5" fillId="0" borderId="0" xfId="0" applyFont="1" applyFill="1" applyAlignment="1">
      <alignment horizontal="center"/>
    </xf>
    <xf numFmtId="43" fontId="3" fillId="0" borderId="0" xfId="1" applyFont="1" applyFill="1"/>
    <xf numFmtId="0" fontId="6" fillId="0" borderId="0" xfId="0" applyFont="1" applyFill="1"/>
    <xf numFmtId="181" fontId="6" fillId="0" borderId="0" xfId="1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0" xfId="1" applyFont="1" applyFill="1"/>
    <xf numFmtId="0" fontId="9" fillId="0" borderId="0" xfId="0" applyFont="1" applyFill="1"/>
    <xf numFmtId="43" fontId="9" fillId="0" borderId="0" xfId="1" applyFont="1" applyFill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3" fillId="0" borderId="0" xfId="0" applyFont="1" applyFill="1" applyAlignment="1"/>
    <xf numFmtId="0" fontId="5" fillId="0" borderId="0" xfId="0" applyFont="1" applyFill="1" applyBorder="1" applyAlignment="1"/>
    <xf numFmtId="0" fontId="9" fillId="0" borderId="0" xfId="0" applyFont="1" applyFill="1" applyBorder="1"/>
    <xf numFmtId="43" fontId="6" fillId="0" borderId="1" xfId="1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43" fontId="7" fillId="0" borderId="2" xfId="1" applyFont="1" applyFill="1" applyBorder="1"/>
    <xf numFmtId="171" fontId="7" fillId="0" borderId="0" xfId="0" applyNumberFormat="1" applyFont="1" applyFill="1"/>
    <xf numFmtId="171" fontId="5" fillId="0" borderId="0" xfId="0" applyNumberFormat="1" applyFont="1" applyFill="1" applyBorder="1"/>
    <xf numFmtId="171" fontId="5" fillId="0" borderId="0" xfId="0" applyNumberFormat="1" applyFont="1" applyFill="1"/>
    <xf numFmtId="43" fontId="5" fillId="0" borderId="0" xfId="0" applyNumberFormat="1" applyFont="1" applyFill="1" applyBorder="1"/>
    <xf numFmtId="171" fontId="5" fillId="0" borderId="4" xfId="0" applyNumberFormat="1" applyFont="1" applyFill="1" applyBorder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/>
    <xf numFmtId="43" fontId="5" fillId="0" borderId="4" xfId="1" applyFont="1" applyFill="1" applyBorder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43" fontId="3" fillId="0" borderId="0" xfId="1" applyFont="1" applyFill="1" applyBorder="1"/>
    <xf numFmtId="0" fontId="3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9" fillId="0" borderId="0" xfId="1" applyFont="1" applyFill="1" applyBorder="1"/>
    <xf numFmtId="0" fontId="5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1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 applyProtection="1">
      <alignment wrapText="1"/>
      <protection locked="0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60</xdr:row>
      <xdr:rowOff>152400</xdr:rowOff>
    </xdr:from>
    <xdr:to>
      <xdr:col>2</xdr:col>
      <xdr:colOff>425579</xdr:colOff>
      <xdr:row>62</xdr:row>
      <xdr:rowOff>58293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86010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426225</xdr:colOff>
      <xdr:row>57</xdr:row>
      <xdr:rowOff>111900</xdr:rowOff>
    </xdr:from>
    <xdr:to>
      <xdr:col>4</xdr:col>
      <xdr:colOff>836565</xdr:colOff>
      <xdr:row>67</xdr:row>
      <xdr:rowOff>41418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7675" y="8160525"/>
          <a:ext cx="1581915" cy="1348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59</xdr:row>
      <xdr:rowOff>135750</xdr:rowOff>
    </xdr:from>
    <xdr:to>
      <xdr:col>2</xdr:col>
      <xdr:colOff>530354</xdr:colOff>
      <xdr:row>61</xdr:row>
      <xdr:rowOff>41643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9082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559575</xdr:colOff>
      <xdr:row>56</xdr:row>
      <xdr:rowOff>95250</xdr:rowOff>
    </xdr:from>
    <xdr:to>
      <xdr:col>4</xdr:col>
      <xdr:colOff>741315</xdr:colOff>
      <xdr:row>65</xdr:row>
      <xdr:rowOff>139068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425" y="8467725"/>
          <a:ext cx="1581915" cy="1348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59</xdr:row>
      <xdr:rowOff>145275</xdr:rowOff>
    </xdr:from>
    <xdr:to>
      <xdr:col>2</xdr:col>
      <xdr:colOff>501779</xdr:colOff>
      <xdr:row>61</xdr:row>
      <xdr:rowOff>51168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09877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330975</xdr:colOff>
      <xdr:row>56</xdr:row>
      <xdr:rowOff>114300</xdr:rowOff>
    </xdr:from>
    <xdr:to>
      <xdr:col>4</xdr:col>
      <xdr:colOff>750840</xdr:colOff>
      <xdr:row>65</xdr:row>
      <xdr:rowOff>148593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9950" y="8667750"/>
          <a:ext cx="1581915" cy="13487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61</xdr:row>
      <xdr:rowOff>154800</xdr:rowOff>
    </xdr:from>
    <xdr:to>
      <xdr:col>2</xdr:col>
      <xdr:colOff>225554</xdr:colOff>
      <xdr:row>63</xdr:row>
      <xdr:rowOff>60693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923212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3</xdr:col>
      <xdr:colOff>235725</xdr:colOff>
      <xdr:row>58</xdr:row>
      <xdr:rowOff>104775</xdr:rowOff>
    </xdr:from>
    <xdr:to>
      <xdr:col>4</xdr:col>
      <xdr:colOff>646065</xdr:colOff>
      <xdr:row>68</xdr:row>
      <xdr:rowOff>5718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050" y="8782050"/>
          <a:ext cx="1581915" cy="1348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topLeftCell="A16" workbookViewId="0">
      <selection activeCell="E12" sqref="E12"/>
    </sheetView>
  </sheetViews>
  <sheetFormatPr defaultRowHeight="10.5" x14ac:dyDescent="0.15"/>
  <cols>
    <col min="1" max="1" width="4.42578125" style="3" customWidth="1"/>
    <col min="2" max="2" width="5.42578125" style="3" customWidth="1"/>
    <col min="3" max="3" width="49.85546875" style="3" customWidth="1"/>
    <col min="4" max="4" width="17.5703125" style="3" customWidth="1"/>
    <col min="5" max="5" width="17.140625" style="3" customWidth="1"/>
    <col min="6" max="6" width="15.28515625" style="24" bestFit="1" customWidth="1"/>
    <col min="7" max="43" width="9.140625" style="24"/>
    <col min="44" max="16384" width="9.140625" style="3"/>
  </cols>
  <sheetData>
    <row r="1" spans="1:5" x14ac:dyDescent="0.15">
      <c r="A1" s="47" t="s">
        <v>0</v>
      </c>
      <c r="B1" s="47"/>
      <c r="C1" s="47"/>
      <c r="D1" s="47"/>
      <c r="E1" s="47"/>
    </row>
    <row r="2" spans="1:5" x14ac:dyDescent="0.15">
      <c r="A2" s="47" t="s">
        <v>14</v>
      </c>
      <c r="B2" s="47"/>
      <c r="C2" s="47"/>
      <c r="D2" s="47"/>
      <c r="E2" s="47"/>
    </row>
    <row r="3" spans="1:5" x14ac:dyDescent="0.15">
      <c r="A3" s="47" t="s">
        <v>15</v>
      </c>
      <c r="B3" s="47"/>
      <c r="C3" s="47"/>
      <c r="D3" s="47"/>
      <c r="E3" s="47"/>
    </row>
    <row r="4" spans="1:5" x14ac:dyDescent="0.15">
      <c r="A4" s="47" t="s">
        <v>1</v>
      </c>
      <c r="B4" s="47"/>
      <c r="C4" s="47"/>
      <c r="D4" s="47"/>
      <c r="E4" s="47"/>
    </row>
    <row r="5" spans="1:5" x14ac:dyDescent="0.15">
      <c r="A5" s="48"/>
      <c r="B5" s="48"/>
      <c r="C5" s="48"/>
      <c r="D5" s="48"/>
      <c r="E5" s="48"/>
    </row>
    <row r="6" spans="1:5" x14ac:dyDescent="0.15">
      <c r="A6" s="45" t="s">
        <v>9</v>
      </c>
      <c r="B6" s="45"/>
      <c r="C6" s="45"/>
      <c r="D6" s="45"/>
      <c r="E6" s="45"/>
    </row>
    <row r="7" spans="1:5" x14ac:dyDescent="0.15">
      <c r="A7" s="45" t="s">
        <v>49</v>
      </c>
      <c r="B7" s="45"/>
      <c r="C7" s="45"/>
      <c r="D7" s="45"/>
      <c r="E7" s="45"/>
    </row>
    <row r="8" spans="1:5" x14ac:dyDescent="0.15">
      <c r="A8" s="14"/>
      <c r="B8" s="14"/>
      <c r="C8" s="14"/>
      <c r="D8" s="14"/>
      <c r="E8" s="14"/>
    </row>
    <row r="9" spans="1:5" x14ac:dyDescent="0.15">
      <c r="A9" s="14"/>
      <c r="B9" s="14"/>
      <c r="C9" s="14"/>
      <c r="D9" s="14"/>
      <c r="E9" s="14"/>
    </row>
    <row r="11" spans="1:5" ht="12.75" customHeight="1" x14ac:dyDescent="0.15">
      <c r="A11" s="16" t="s">
        <v>3</v>
      </c>
      <c r="D11" s="4"/>
    </row>
    <row r="12" spans="1:5" x14ac:dyDescent="0.15">
      <c r="A12" s="3" t="s">
        <v>4</v>
      </c>
      <c r="B12" s="18" t="s">
        <v>5</v>
      </c>
      <c r="D12" s="4"/>
    </row>
    <row r="13" spans="1:5" x14ac:dyDescent="0.15">
      <c r="C13" s="3" t="s">
        <v>16</v>
      </c>
      <c r="D13" s="5">
        <v>27220341.740000002</v>
      </c>
    </row>
    <row r="14" spans="1:5" x14ac:dyDescent="0.15">
      <c r="C14" s="3" t="s">
        <v>17</v>
      </c>
      <c r="D14" s="5">
        <v>199331591</v>
      </c>
    </row>
    <row r="15" spans="1:5" x14ac:dyDescent="0.15">
      <c r="C15" s="3" t="s">
        <v>19</v>
      </c>
      <c r="D15" s="5">
        <v>17819915.449999996</v>
      </c>
    </row>
    <row r="16" spans="1:5" x14ac:dyDescent="0.15">
      <c r="C16" s="3" t="s">
        <v>18</v>
      </c>
      <c r="D16" s="5">
        <v>218121.72000000076</v>
      </c>
    </row>
    <row r="17" spans="1:43" x14ac:dyDescent="0.15">
      <c r="C17" s="3" t="s">
        <v>20</v>
      </c>
      <c r="D17" s="5">
        <v>0</v>
      </c>
    </row>
    <row r="18" spans="1:43" x14ac:dyDescent="0.15">
      <c r="C18" s="3" t="s">
        <v>21</v>
      </c>
      <c r="D18" s="5">
        <v>196220519.32999995</v>
      </c>
    </row>
    <row r="19" spans="1:43" ht="12.75" customHeight="1" x14ac:dyDescent="0.15">
      <c r="C19" s="4" t="s">
        <v>6</v>
      </c>
      <c r="D19" s="7">
        <f>SUM(D13:D18)</f>
        <v>440810489.23999995</v>
      </c>
    </row>
    <row r="20" spans="1:43" ht="14.25" customHeight="1" x14ac:dyDescent="0.15">
      <c r="B20" s="18" t="s">
        <v>7</v>
      </c>
      <c r="D20" s="5"/>
    </row>
    <row r="21" spans="1:43" x14ac:dyDescent="0.15">
      <c r="C21" s="3" t="s">
        <v>23</v>
      </c>
      <c r="D21" s="5">
        <v>146710712.72999999</v>
      </c>
    </row>
    <row r="22" spans="1:43" x14ac:dyDescent="0.15">
      <c r="C22" s="3" t="s">
        <v>22</v>
      </c>
      <c r="D22" s="5">
        <v>84487319.719999999</v>
      </c>
    </row>
    <row r="23" spans="1:43" x14ac:dyDescent="0.15">
      <c r="C23" s="3" t="s">
        <v>24</v>
      </c>
      <c r="D23" s="5">
        <v>0</v>
      </c>
    </row>
    <row r="24" spans="1:43" x14ac:dyDescent="0.15">
      <c r="C24" s="3" t="s">
        <v>25</v>
      </c>
      <c r="D24" s="5">
        <v>61710342.960000001</v>
      </c>
    </row>
    <row r="25" spans="1:43" s="16" customFormat="1" x14ac:dyDescent="0.15">
      <c r="C25" s="19" t="s">
        <v>8</v>
      </c>
      <c r="D25" s="7">
        <f>SUM(D21:D24)</f>
        <v>292908375.40999997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</row>
    <row r="26" spans="1:43" s="21" customFormat="1" x14ac:dyDescent="0.15">
      <c r="A26" s="18" t="s">
        <v>12</v>
      </c>
      <c r="D26" s="36"/>
      <c r="E26" s="37">
        <f>D19-D25</f>
        <v>147902113.82999998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</row>
    <row r="27" spans="1:43" ht="12.75" x14ac:dyDescent="0.3">
      <c r="A27" s="16"/>
      <c r="D27" s="8"/>
    </row>
    <row r="28" spans="1:43" x14ac:dyDescent="0.15">
      <c r="A28" s="16" t="s">
        <v>10</v>
      </c>
      <c r="D28" s="5"/>
    </row>
    <row r="29" spans="1:43" x14ac:dyDescent="0.15">
      <c r="A29" s="16"/>
      <c r="B29" s="18" t="s">
        <v>5</v>
      </c>
      <c r="D29" s="5"/>
    </row>
    <row r="30" spans="1:43" x14ac:dyDescent="0.15">
      <c r="A30" s="16"/>
      <c r="B30" s="18"/>
      <c r="C30" s="3" t="s">
        <v>26</v>
      </c>
      <c r="D30" s="5">
        <v>0</v>
      </c>
    </row>
    <row r="31" spans="1:43" x14ac:dyDescent="0.15">
      <c r="A31" s="16"/>
      <c r="B31" s="18"/>
      <c r="C31" s="3" t="s">
        <v>27</v>
      </c>
      <c r="D31" s="5">
        <v>0</v>
      </c>
    </row>
    <row r="32" spans="1:43" x14ac:dyDescent="0.15">
      <c r="A32" s="16"/>
      <c r="B32" s="18"/>
      <c r="C32" s="3" t="s">
        <v>28</v>
      </c>
      <c r="D32" s="5">
        <v>0</v>
      </c>
    </row>
    <row r="33" spans="1:43" x14ac:dyDescent="0.15">
      <c r="A33" s="16"/>
      <c r="B33" s="18"/>
      <c r="C33" s="19" t="s">
        <v>6</v>
      </c>
      <c r="D33" s="6">
        <f>SUM(D30:D32)</f>
        <v>0</v>
      </c>
    </row>
    <row r="34" spans="1:43" ht="15.75" customHeight="1" x14ac:dyDescent="0.15">
      <c r="A34" s="16"/>
      <c r="B34" s="18" t="s">
        <v>7</v>
      </c>
      <c r="D34" s="5"/>
    </row>
    <row r="35" spans="1:43" ht="15.75" customHeight="1" x14ac:dyDescent="0.15">
      <c r="A35" s="16"/>
      <c r="B35" s="18"/>
      <c r="C35" s="3" t="s">
        <v>29</v>
      </c>
      <c r="D35" s="5" t="s">
        <v>50</v>
      </c>
    </row>
    <row r="36" spans="1:43" x14ac:dyDescent="0.15">
      <c r="A36" s="16"/>
      <c r="C36" s="3" t="s">
        <v>30</v>
      </c>
      <c r="D36" s="5">
        <v>0</v>
      </c>
    </row>
    <row r="37" spans="1:43" x14ac:dyDescent="0.15">
      <c r="A37" s="16"/>
      <c r="C37" s="3" t="s">
        <v>31</v>
      </c>
      <c r="D37" s="5">
        <v>0</v>
      </c>
    </row>
    <row r="38" spans="1:43" x14ac:dyDescent="0.15">
      <c r="A38" s="23"/>
      <c r="C38" s="19" t="s">
        <v>8</v>
      </c>
      <c r="D38" s="11">
        <f>SUM(D35:D37)</f>
        <v>0</v>
      </c>
      <c r="E38" s="24"/>
    </row>
    <row r="39" spans="1:43" s="25" customFormat="1" ht="11.25" thickBot="1" x14ac:dyDescent="0.2">
      <c r="A39" s="23" t="s">
        <v>11</v>
      </c>
      <c r="B39" s="24"/>
      <c r="C39" s="24"/>
      <c r="D39" s="11"/>
      <c r="E39" s="9">
        <f>D33-D38</f>
        <v>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4" customFormat="1" ht="11.25" thickTop="1" x14ac:dyDescent="0.15">
      <c r="A40" s="23"/>
      <c r="D40" s="9"/>
    </row>
    <row r="41" spans="1:43" ht="12.75" x14ac:dyDescent="0.3">
      <c r="A41" s="23" t="s">
        <v>32</v>
      </c>
      <c r="D41" s="8"/>
      <c r="E41" s="24"/>
    </row>
    <row r="42" spans="1:43" ht="12.75" x14ac:dyDescent="0.3">
      <c r="A42" s="16"/>
      <c r="B42" s="18" t="s">
        <v>5</v>
      </c>
      <c r="D42" s="8"/>
    </row>
    <row r="43" spans="1:43" x14ac:dyDescent="0.15">
      <c r="A43" s="16"/>
      <c r="B43" s="16"/>
      <c r="C43" s="3" t="s">
        <v>33</v>
      </c>
      <c r="D43" s="5">
        <v>0</v>
      </c>
    </row>
    <row r="44" spans="1:43" x14ac:dyDescent="0.15">
      <c r="A44" s="16"/>
      <c r="B44" s="18"/>
      <c r="C44" s="3" t="s">
        <v>34</v>
      </c>
      <c r="D44" s="5">
        <v>0</v>
      </c>
    </row>
    <row r="45" spans="1:43" x14ac:dyDescent="0.15">
      <c r="A45" s="16"/>
      <c r="B45" s="18"/>
      <c r="C45" s="19" t="s">
        <v>6</v>
      </c>
      <c r="D45" s="7">
        <f>SUM(D43:D44)</f>
        <v>0</v>
      </c>
    </row>
    <row r="46" spans="1:43" ht="15" customHeight="1" x14ac:dyDescent="0.15">
      <c r="A46" s="16"/>
      <c r="B46" s="18" t="s">
        <v>7</v>
      </c>
      <c r="D46" s="9"/>
    </row>
    <row r="47" spans="1:43" x14ac:dyDescent="0.15">
      <c r="A47" s="16"/>
      <c r="B47" s="18"/>
      <c r="C47" s="3" t="s">
        <v>35</v>
      </c>
      <c r="D47" s="5">
        <v>0</v>
      </c>
    </row>
    <row r="48" spans="1:43" x14ac:dyDescent="0.15">
      <c r="A48" s="16"/>
      <c r="C48" s="3" t="s">
        <v>36</v>
      </c>
      <c r="D48" s="5">
        <v>0</v>
      </c>
    </row>
    <row r="49" spans="1:43" x14ac:dyDescent="0.15">
      <c r="A49" s="16"/>
      <c r="C49" s="19" t="s">
        <v>8</v>
      </c>
      <c r="D49" s="7">
        <f>SUM(D47:D48)</f>
        <v>0</v>
      </c>
    </row>
    <row r="50" spans="1:43" x14ac:dyDescent="0.15">
      <c r="A50" s="16" t="s">
        <v>39</v>
      </c>
      <c r="D50" s="11"/>
      <c r="E50" s="41">
        <f>D45-D49</f>
        <v>0</v>
      </c>
    </row>
    <row r="51" spans="1:43" ht="12.75" x14ac:dyDescent="0.3">
      <c r="A51" s="16"/>
      <c r="D51" s="8"/>
    </row>
    <row r="52" spans="1:43" x14ac:dyDescent="0.15">
      <c r="A52" s="16" t="s">
        <v>38</v>
      </c>
      <c r="C52" s="19"/>
      <c r="D52" s="9"/>
      <c r="E52" s="5">
        <f>'Fund 100'!E52+'Fund 200 SEF'!E52+'Fund 300 TF'!E52</f>
        <v>75286342.73999995</v>
      </c>
      <c r="F52" s="38"/>
    </row>
    <row r="53" spans="1:43" x14ac:dyDescent="0.15">
      <c r="A53" s="3" t="s">
        <v>41</v>
      </c>
      <c r="D53" s="10"/>
      <c r="E53" s="5">
        <f>'Fund 100'!E53+'Fund 200 SEF'!E53+'Fund 300 TF'!E53</f>
        <v>106063190.59200002</v>
      </c>
      <c r="F53" s="38"/>
    </row>
    <row r="54" spans="1:43" ht="11.25" thickBot="1" x14ac:dyDescent="0.2">
      <c r="A54" s="16" t="s">
        <v>40</v>
      </c>
      <c r="D54" s="9"/>
      <c r="E54" s="12">
        <f>E52+E53</f>
        <v>181349533.33199996</v>
      </c>
    </row>
    <row r="55" spans="1:43" ht="11.25" thickTop="1" x14ac:dyDescent="0.15">
      <c r="D55" s="40"/>
      <c r="E55" s="5"/>
    </row>
    <row r="56" spans="1:43" x14ac:dyDescent="0.15">
      <c r="D56" s="5"/>
    </row>
    <row r="57" spans="1:43" x14ac:dyDescent="0.15">
      <c r="D57" s="13"/>
    </row>
    <row r="58" spans="1:43" x14ac:dyDescent="0.15">
      <c r="D58" s="13"/>
      <c r="E58" s="5"/>
      <c r="F58" s="5"/>
      <c r="G58" s="5"/>
      <c r="H58" s="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15">
      <c r="D59" s="13"/>
      <c r="E59" s="5"/>
      <c r="F59" s="5"/>
      <c r="G59" s="5"/>
      <c r="H59" s="5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x14ac:dyDescent="0.15">
      <c r="A60" s="32" t="s">
        <v>43</v>
      </c>
      <c r="B60" s="5"/>
      <c r="D60" s="33" t="s">
        <v>46</v>
      </c>
      <c r="E60" s="5"/>
      <c r="F60" s="5"/>
      <c r="G60" s="32"/>
      <c r="H60" s="3"/>
      <c r="I60" s="42"/>
      <c r="J60" s="32"/>
      <c r="K60" s="32"/>
      <c r="L60" s="42"/>
      <c r="M60" s="32"/>
      <c r="N60" s="32"/>
      <c r="O60" s="32"/>
      <c r="P60" s="32"/>
      <c r="Q60" s="3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2"/>
      <c r="B61" s="5"/>
      <c r="D61" s="32"/>
      <c r="E61" s="5"/>
      <c r="F61" s="3"/>
      <c r="G61" s="5"/>
      <c r="H61" s="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x14ac:dyDescent="0.15">
      <c r="F62" s="3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43" t="s">
        <v>13</v>
      </c>
      <c r="B63" s="43"/>
      <c r="C63" s="35"/>
      <c r="D63" s="46" t="s">
        <v>47</v>
      </c>
      <c r="E63" s="46"/>
      <c r="F63" s="34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2" t="s">
        <v>37</v>
      </c>
      <c r="B64" s="32"/>
      <c r="C64" s="14"/>
      <c r="D64" s="47" t="s">
        <v>48</v>
      </c>
      <c r="E64" s="4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44:52" x14ac:dyDescent="0.15">
      <c r="AR65" s="24"/>
      <c r="AS65" s="24"/>
      <c r="AT65" s="24"/>
      <c r="AU65" s="24"/>
      <c r="AV65" s="24"/>
      <c r="AW65" s="24"/>
      <c r="AX65" s="24"/>
      <c r="AY65" s="24"/>
      <c r="AZ65" s="24"/>
    </row>
  </sheetData>
  <sheetProtection password="C1B6" sheet="1"/>
  <mergeCells count="11">
    <mergeCell ref="A6:E6"/>
    <mergeCell ref="A7:E7"/>
    <mergeCell ref="G62:Q62"/>
    <mergeCell ref="G63:Q63"/>
    <mergeCell ref="D63:E63"/>
    <mergeCell ref="D64:E64"/>
    <mergeCell ref="A1:E1"/>
    <mergeCell ref="A2:E2"/>
    <mergeCell ref="A3:E3"/>
    <mergeCell ref="A4:E4"/>
    <mergeCell ref="A5:E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5"/>
  <sheetViews>
    <sheetView tabSelected="1" zoomScaleNormal="100" workbookViewId="0">
      <selection activeCell="C31" sqref="C31"/>
    </sheetView>
  </sheetViews>
  <sheetFormatPr defaultRowHeight="12" customHeight="1" x14ac:dyDescent="0.15"/>
  <cols>
    <col min="1" max="1" width="3.5703125" style="3" customWidth="1"/>
    <col min="2" max="2" width="3.28515625" style="3" customWidth="1"/>
    <col min="3" max="3" width="49.42578125" style="3" customWidth="1"/>
    <col min="4" max="4" width="21" style="3" customWidth="1"/>
    <col min="5" max="5" width="17.140625" style="3" customWidth="1"/>
    <col min="6" max="6" width="16.140625" style="3" customWidth="1"/>
    <col min="7" max="8" width="9.140625" style="3" customWidth="1"/>
    <col min="9" max="9" width="15.140625" style="5" customWidth="1"/>
    <col min="10" max="11" width="9.140625" style="3" customWidth="1"/>
    <col min="12" max="16384" width="9.140625" style="3"/>
  </cols>
  <sheetData>
    <row r="1" spans="1:5" ht="12" customHeight="1" x14ac:dyDescent="0.2">
      <c r="A1" s="68" t="s">
        <v>56</v>
      </c>
      <c r="B1" s="69"/>
      <c r="C1" s="69"/>
      <c r="D1" s="69"/>
      <c r="E1" s="67"/>
    </row>
    <row r="2" spans="1:5" ht="12" customHeight="1" x14ac:dyDescent="0.15">
      <c r="A2" s="68" t="s">
        <v>57</v>
      </c>
      <c r="B2" s="70"/>
      <c r="C2" s="70"/>
      <c r="D2" s="70"/>
      <c r="E2" s="70"/>
    </row>
    <row r="3" spans="1:5" ht="12" customHeight="1" x14ac:dyDescent="0.15">
      <c r="A3" s="71"/>
      <c r="B3" s="70"/>
      <c r="C3" s="70"/>
      <c r="D3" s="70"/>
      <c r="E3" s="70"/>
    </row>
    <row r="4" spans="1:5" ht="12" customHeight="1" x14ac:dyDescent="0.25">
      <c r="A4" s="72" t="s">
        <v>2</v>
      </c>
      <c r="B4" s="72"/>
      <c r="C4" s="72"/>
      <c r="D4" s="72"/>
      <c r="E4" s="72"/>
    </row>
    <row r="5" spans="1:5" ht="12" customHeight="1" x14ac:dyDescent="0.15">
      <c r="A5" s="48"/>
      <c r="B5" s="48"/>
      <c r="C5" s="48"/>
      <c r="D5" s="48"/>
      <c r="E5" s="48"/>
    </row>
    <row r="6" spans="1:5" ht="15" x14ac:dyDescent="0.2">
      <c r="A6" s="59" t="s">
        <v>51</v>
      </c>
      <c r="B6" s="59"/>
      <c r="C6" s="60"/>
      <c r="D6" s="59" t="s">
        <v>52</v>
      </c>
      <c r="E6" s="61">
        <v>2024</v>
      </c>
    </row>
    <row r="7" spans="1:5" ht="15" x14ac:dyDescent="0.25">
      <c r="A7" s="62" t="s">
        <v>53</v>
      </c>
      <c r="B7" s="63"/>
      <c r="C7" s="64"/>
      <c r="D7" s="65" t="s">
        <v>54</v>
      </c>
      <c r="E7" s="61">
        <v>4</v>
      </c>
    </row>
    <row r="8" spans="1:5" ht="15" x14ac:dyDescent="0.25">
      <c r="A8" s="62" t="s">
        <v>55</v>
      </c>
      <c r="B8" s="63"/>
      <c r="C8" s="64"/>
      <c r="D8" s="66"/>
      <c r="E8" s="67"/>
    </row>
    <row r="9" spans="1:5" ht="12" customHeight="1" x14ac:dyDescent="0.15">
      <c r="A9" s="32"/>
      <c r="B9" s="32"/>
      <c r="C9" s="32"/>
      <c r="D9" s="32"/>
      <c r="E9" s="14"/>
    </row>
    <row r="11" spans="1:5" ht="10.5" x14ac:dyDescent="0.15">
      <c r="A11" s="16" t="s">
        <v>3</v>
      </c>
      <c r="D11" s="4"/>
    </row>
    <row r="12" spans="1:5" ht="10.5" x14ac:dyDescent="0.15">
      <c r="A12" s="3" t="s">
        <v>4</v>
      </c>
      <c r="B12" s="18" t="s">
        <v>5</v>
      </c>
      <c r="D12" s="17"/>
    </row>
    <row r="13" spans="1:5" ht="10.5" x14ac:dyDescent="0.15">
      <c r="C13" s="3" t="s">
        <v>16</v>
      </c>
      <c r="D13" s="10">
        <v>21970702.120000001</v>
      </c>
    </row>
    <row r="14" spans="1:5" ht="10.5" x14ac:dyDescent="0.15">
      <c r="C14" s="3" t="s">
        <v>17</v>
      </c>
      <c r="D14" s="10">
        <v>199331591</v>
      </c>
    </row>
    <row r="15" spans="1:5" ht="10.5" x14ac:dyDescent="0.15">
      <c r="C15" s="3" t="s">
        <v>19</v>
      </c>
      <c r="D15" s="10">
        <v>17819915.449999996</v>
      </c>
    </row>
    <row r="16" spans="1:5" ht="10.5" x14ac:dyDescent="0.15">
      <c r="C16" s="3" t="s">
        <v>18</v>
      </c>
      <c r="D16" s="10">
        <v>218121.72000000076</v>
      </c>
    </row>
    <row r="17" spans="1:9" ht="10.5" x14ac:dyDescent="0.15">
      <c r="C17" s="3" t="s">
        <v>20</v>
      </c>
      <c r="D17" s="10">
        <v>0</v>
      </c>
    </row>
    <row r="18" spans="1:9" ht="10.5" x14ac:dyDescent="0.15">
      <c r="C18" s="3" t="s">
        <v>21</v>
      </c>
      <c r="D18" s="10">
        <v>58233962.349999987</v>
      </c>
    </row>
    <row r="19" spans="1:9" ht="12.75" customHeight="1" x14ac:dyDescent="0.15">
      <c r="C19" s="4" t="s">
        <v>6</v>
      </c>
      <c r="D19" s="7">
        <f>SUM(D13:D18)</f>
        <v>297574292.63999999</v>
      </c>
    </row>
    <row r="20" spans="1:9" ht="14.25" customHeight="1" x14ac:dyDescent="0.15">
      <c r="B20" s="18" t="s">
        <v>7</v>
      </c>
      <c r="D20" s="5"/>
    </row>
    <row r="21" spans="1:9" ht="10.5" x14ac:dyDescent="0.15">
      <c r="C21" s="3" t="s">
        <v>23</v>
      </c>
      <c r="D21" s="5">
        <v>116786322.95</v>
      </c>
    </row>
    <row r="22" spans="1:9" ht="10.5" x14ac:dyDescent="0.15">
      <c r="C22" s="3" t="s">
        <v>22</v>
      </c>
      <c r="D22" s="5">
        <v>84487319.719999999</v>
      </c>
      <c r="F22" s="5"/>
      <c r="H22" s="13"/>
    </row>
    <row r="23" spans="1:9" ht="10.5" x14ac:dyDescent="0.15">
      <c r="C23" s="3" t="s">
        <v>24</v>
      </c>
      <c r="D23" s="5">
        <v>0</v>
      </c>
    </row>
    <row r="24" spans="1:9" ht="10.5" x14ac:dyDescent="0.15">
      <c r="C24" s="3" t="s">
        <v>25</v>
      </c>
      <c r="D24" s="5">
        <v>56535327.960000001</v>
      </c>
      <c r="E24" s="16"/>
    </row>
    <row r="25" spans="1:9" s="16" customFormat="1" ht="10.5" x14ac:dyDescent="0.15">
      <c r="C25" s="19" t="s">
        <v>8</v>
      </c>
      <c r="D25" s="7">
        <f>SUM(D21:D24)</f>
        <v>257808970.63000003</v>
      </c>
      <c r="I25" s="20"/>
    </row>
    <row r="26" spans="1:9" s="21" customFormat="1" ht="10.5" x14ac:dyDescent="0.15">
      <c r="A26" s="18" t="s">
        <v>12</v>
      </c>
      <c r="D26" s="36"/>
      <c r="E26" s="37">
        <f>D19-D25</f>
        <v>39765322.009999961</v>
      </c>
      <c r="I26" s="22"/>
    </row>
    <row r="27" spans="1:9" ht="12.75" x14ac:dyDescent="0.3">
      <c r="A27" s="16"/>
      <c r="D27" s="8"/>
    </row>
    <row r="28" spans="1:9" ht="10.5" x14ac:dyDescent="0.15">
      <c r="A28" s="16" t="s">
        <v>10</v>
      </c>
      <c r="D28" s="5"/>
    </row>
    <row r="29" spans="1:9" ht="10.5" x14ac:dyDescent="0.15">
      <c r="A29" s="16"/>
      <c r="B29" s="18" t="s">
        <v>5</v>
      </c>
      <c r="D29" s="5"/>
    </row>
    <row r="30" spans="1:9" ht="10.5" x14ac:dyDescent="0.15">
      <c r="A30" s="16"/>
      <c r="B30" s="18"/>
      <c r="C30" s="3" t="s">
        <v>26</v>
      </c>
      <c r="D30" s="5">
        <v>0</v>
      </c>
    </row>
    <row r="31" spans="1:9" ht="10.5" x14ac:dyDescent="0.15">
      <c r="A31" s="16"/>
      <c r="B31" s="18"/>
      <c r="C31" s="3" t="s">
        <v>27</v>
      </c>
      <c r="D31" s="5">
        <v>0</v>
      </c>
    </row>
    <row r="32" spans="1:9" ht="10.5" x14ac:dyDescent="0.15">
      <c r="A32" s="16"/>
      <c r="B32" s="18"/>
      <c r="C32" s="3" t="s">
        <v>28</v>
      </c>
      <c r="D32" s="5">
        <v>0</v>
      </c>
    </row>
    <row r="33" spans="1:9" ht="10.5" x14ac:dyDescent="0.15">
      <c r="A33" s="16"/>
      <c r="B33" s="18"/>
      <c r="C33" s="19" t="s">
        <v>6</v>
      </c>
      <c r="D33" s="6">
        <f>SUM(D30:D32)</f>
        <v>0</v>
      </c>
    </row>
    <row r="34" spans="1:9" ht="15.75" customHeight="1" x14ac:dyDescent="0.15">
      <c r="A34" s="16"/>
      <c r="B34" s="18" t="s">
        <v>7</v>
      </c>
      <c r="D34" s="5"/>
    </row>
    <row r="35" spans="1:9" ht="15.75" customHeight="1" x14ac:dyDescent="0.15">
      <c r="A35" s="16"/>
      <c r="B35" s="18"/>
      <c r="C35" s="3" t="s">
        <v>42</v>
      </c>
      <c r="D35" s="5">
        <v>32611839.379999995</v>
      </c>
    </row>
    <row r="36" spans="1:9" ht="10.5" x14ac:dyDescent="0.15">
      <c r="A36" s="16"/>
      <c r="C36" s="3" t="s">
        <v>30</v>
      </c>
      <c r="D36" s="5">
        <v>0</v>
      </c>
    </row>
    <row r="37" spans="1:9" ht="10.5" x14ac:dyDescent="0.15">
      <c r="A37" s="16"/>
      <c r="C37" s="3" t="s">
        <v>31</v>
      </c>
      <c r="D37" s="5">
        <v>0</v>
      </c>
      <c r="E37" s="24"/>
    </row>
    <row r="38" spans="1:9" ht="10.5" x14ac:dyDescent="0.15">
      <c r="A38" s="23"/>
      <c r="C38" s="19" t="s">
        <v>8</v>
      </c>
      <c r="D38" s="7">
        <f>SUM(D35:D37)</f>
        <v>32611839.379999995</v>
      </c>
      <c r="E38" s="9">
        <f>D32-D37</f>
        <v>0</v>
      </c>
    </row>
    <row r="39" spans="1:9" s="24" customFormat="1" ht="10.5" x14ac:dyDescent="0.15">
      <c r="A39" s="23" t="s">
        <v>11</v>
      </c>
      <c r="D39" s="9"/>
      <c r="E39" s="9">
        <f>D33-D38</f>
        <v>-32611839.379999995</v>
      </c>
      <c r="I39" s="10"/>
    </row>
    <row r="40" spans="1:9" s="24" customFormat="1" ht="10.5" x14ac:dyDescent="0.15">
      <c r="A40" s="23"/>
      <c r="D40" s="9"/>
      <c r="I40" s="10"/>
    </row>
    <row r="41" spans="1:9" ht="12.75" x14ac:dyDescent="0.3">
      <c r="A41" s="23" t="s">
        <v>32</v>
      </c>
      <c r="D41" s="8"/>
    </row>
    <row r="42" spans="1:9" ht="12.75" x14ac:dyDescent="0.3">
      <c r="A42" s="16"/>
      <c r="B42" s="18" t="s">
        <v>5</v>
      </c>
      <c r="D42" s="8"/>
    </row>
    <row r="43" spans="1:9" ht="10.5" x14ac:dyDescent="0.15">
      <c r="A43" s="16"/>
      <c r="B43" s="18"/>
      <c r="C43" s="3" t="s">
        <v>33</v>
      </c>
      <c r="D43" s="5">
        <v>0</v>
      </c>
    </row>
    <row r="44" spans="1:9" ht="10.5" x14ac:dyDescent="0.15">
      <c r="A44" s="16"/>
      <c r="B44" s="18"/>
      <c r="C44" s="3" t="s">
        <v>34</v>
      </c>
      <c r="D44" s="5">
        <v>0</v>
      </c>
    </row>
    <row r="45" spans="1:9" ht="10.5" x14ac:dyDescent="0.15">
      <c r="A45" s="16"/>
      <c r="B45" s="18"/>
      <c r="C45" s="19" t="s">
        <v>6</v>
      </c>
      <c r="D45" s="7">
        <f>SUM(D43:D44)</f>
        <v>0</v>
      </c>
    </row>
    <row r="46" spans="1:9" ht="15" customHeight="1" x14ac:dyDescent="0.15">
      <c r="A46" s="16"/>
      <c r="B46" s="18" t="s">
        <v>7</v>
      </c>
      <c r="D46" s="9"/>
    </row>
    <row r="47" spans="1:9" ht="10.5" x14ac:dyDescent="0.15">
      <c r="A47" s="16"/>
      <c r="B47" s="18"/>
      <c r="C47" s="3" t="s">
        <v>35</v>
      </c>
      <c r="D47" s="5">
        <v>0</v>
      </c>
    </row>
    <row r="48" spans="1:9" ht="10.5" x14ac:dyDescent="0.15">
      <c r="A48" s="16"/>
      <c r="C48" s="3" t="s">
        <v>36</v>
      </c>
      <c r="D48" s="5">
        <v>0</v>
      </c>
    </row>
    <row r="49" spans="1:52" ht="10.5" x14ac:dyDescent="0.15">
      <c r="A49" s="16"/>
      <c r="C49" s="19" t="s">
        <v>8</v>
      </c>
      <c r="D49" s="7">
        <f>SUM(D47:D48)</f>
        <v>0</v>
      </c>
      <c r="E49" s="38"/>
    </row>
    <row r="50" spans="1:52" ht="10.5" x14ac:dyDescent="0.15">
      <c r="A50" s="16" t="s">
        <v>39</v>
      </c>
      <c r="D50" s="9">
        <f>D45-D49</f>
        <v>0</v>
      </c>
      <c r="E50" s="41">
        <f>D45-D50</f>
        <v>0</v>
      </c>
    </row>
    <row r="51" spans="1:52" ht="12.75" x14ac:dyDescent="0.3">
      <c r="A51" s="16"/>
      <c r="D51" s="8"/>
      <c r="E51" s="9"/>
    </row>
    <row r="52" spans="1:52" ht="10.5" x14ac:dyDescent="0.15">
      <c r="A52" s="16" t="s">
        <v>38</v>
      </c>
      <c r="C52" s="19"/>
      <c r="D52" s="9"/>
      <c r="E52" s="9">
        <f>E26+E39+E50</f>
        <v>7153482.6299999654</v>
      </c>
    </row>
    <row r="53" spans="1:52" ht="10.5" x14ac:dyDescent="0.15">
      <c r="A53" s="3" t="s">
        <v>41</v>
      </c>
      <c r="D53" s="10"/>
      <c r="E53" s="44">
        <v>75370635.422000051</v>
      </c>
    </row>
    <row r="54" spans="1:52" ht="11.25" thickBot="1" x14ac:dyDescent="0.2">
      <c r="A54" s="16" t="s">
        <v>40</v>
      </c>
      <c r="D54" s="9"/>
      <c r="E54" s="12">
        <f>E52+E53</f>
        <v>82524118.052000016</v>
      </c>
      <c r="F54" s="39"/>
    </row>
    <row r="55" spans="1:52" ht="11.25" thickTop="1" x14ac:dyDescent="0.15">
      <c r="D55" s="40"/>
    </row>
    <row r="56" spans="1:52" ht="10.5" x14ac:dyDescent="0.15">
      <c r="D56" s="40"/>
    </row>
    <row r="57" spans="1:52" ht="10.5" x14ac:dyDescent="0.15">
      <c r="D57" s="13"/>
      <c r="E57" s="5"/>
    </row>
    <row r="58" spans="1:52" ht="10.5" x14ac:dyDescent="0.15">
      <c r="D58" s="13"/>
      <c r="E58" s="5"/>
      <c r="F58" s="5"/>
      <c r="G58" s="5"/>
      <c r="H58" s="5"/>
      <c r="J58" s="5"/>
      <c r="K58" s="5"/>
      <c r="L58" s="5"/>
      <c r="M58" s="5"/>
      <c r="N58" s="5"/>
      <c r="O58" s="5"/>
    </row>
    <row r="59" spans="1:52" ht="10.5" x14ac:dyDescent="0.15">
      <c r="A59" s="32" t="s">
        <v>43</v>
      </c>
      <c r="B59" s="5"/>
      <c r="D59" s="33" t="s">
        <v>46</v>
      </c>
      <c r="E59" s="5"/>
      <c r="F59" s="5"/>
      <c r="G59" s="32"/>
      <c r="I59" s="42"/>
      <c r="J59" s="32"/>
      <c r="K59" s="32"/>
      <c r="L59" s="42"/>
      <c r="M59" s="32"/>
      <c r="N59" s="32"/>
      <c r="O59" s="32"/>
      <c r="P59" s="32"/>
      <c r="Q59" s="32"/>
    </row>
    <row r="60" spans="1:52" ht="12.75" customHeight="1" x14ac:dyDescent="0.15">
      <c r="A60" s="32"/>
      <c r="B60" s="5"/>
      <c r="D60" s="32"/>
      <c r="E60" s="5"/>
      <c r="G60" s="5"/>
      <c r="H60" s="5"/>
      <c r="I60" s="3"/>
    </row>
    <row r="61" spans="1:52" ht="10.5" x14ac:dyDescent="0.15"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</row>
    <row r="62" spans="1:52" ht="12.75" customHeight="1" x14ac:dyDescent="0.15">
      <c r="A62" s="43" t="s">
        <v>13</v>
      </c>
      <c r="B62" s="43"/>
      <c r="C62" s="35"/>
      <c r="D62" s="46" t="s">
        <v>47</v>
      </c>
      <c r="E62" s="46"/>
      <c r="F62" s="34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52" ht="12.75" customHeight="1" x14ac:dyDescent="0.15">
      <c r="A63" s="32" t="s">
        <v>37</v>
      </c>
      <c r="B63" s="32"/>
      <c r="C63" s="14"/>
      <c r="D63" s="47" t="s">
        <v>48</v>
      </c>
      <c r="E63" s="4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52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  <row r="65" spans="5:5" s="5" customFormat="1" ht="12" customHeight="1" x14ac:dyDescent="0.15">
      <c r="E65" s="3"/>
    </row>
  </sheetData>
  <sheetProtection password="C1B6" sheet="1"/>
  <mergeCells count="6">
    <mergeCell ref="A4:E4"/>
    <mergeCell ref="A5:E5"/>
    <mergeCell ref="G61:Q61"/>
    <mergeCell ref="G62:Q62"/>
    <mergeCell ref="D62:E62"/>
    <mergeCell ref="D63:E63"/>
  </mergeCells>
  <phoneticPr fontId="0" type="noConversion"/>
  <printOptions horizontalCentered="1"/>
  <pageMargins left="0" right="0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64"/>
  <sheetViews>
    <sheetView workbookViewId="0">
      <selection activeCell="I19" sqref="I19"/>
    </sheetView>
  </sheetViews>
  <sheetFormatPr defaultRowHeight="12.75" x14ac:dyDescent="0.2"/>
  <cols>
    <col min="1" max="1" width="3.85546875" style="1" customWidth="1"/>
    <col min="2" max="2" width="4.28515625" style="1" customWidth="1"/>
    <col min="3" max="3" width="40.28515625" style="1" customWidth="1"/>
    <col min="4" max="4" width="17.42578125" style="1" customWidth="1"/>
    <col min="5" max="5" width="17.140625" style="3" customWidth="1"/>
    <col min="6" max="6" width="5.140625" style="1" customWidth="1"/>
    <col min="7" max="7" width="11.5703125" style="1" customWidth="1"/>
    <col min="8" max="8" width="12.85546875" style="1" customWidth="1"/>
    <col min="9" max="136" width="9.140625" style="1" customWidth="1"/>
    <col min="137" max="16384" width="9.140625" style="1"/>
  </cols>
  <sheetData>
    <row r="1" spans="1:139" ht="15" x14ac:dyDescent="0.2">
      <c r="A1" s="49" t="s">
        <v>0</v>
      </c>
      <c r="B1" s="49"/>
      <c r="C1" s="49"/>
      <c r="D1" s="49"/>
      <c r="E1" s="49"/>
      <c r="F1" s="31"/>
    </row>
    <row r="2" spans="1:139" ht="15" x14ac:dyDescent="0.2">
      <c r="A2" s="49" t="s">
        <v>14</v>
      </c>
      <c r="B2" s="49"/>
      <c r="C2" s="49"/>
      <c r="D2" s="49"/>
      <c r="E2" s="49"/>
      <c r="F2" s="31"/>
    </row>
    <row r="3" spans="1:139" ht="15" x14ac:dyDescent="0.2">
      <c r="A3" s="49" t="s">
        <v>15</v>
      </c>
      <c r="B3" s="49"/>
      <c r="C3" s="49"/>
      <c r="D3" s="49"/>
      <c r="E3" s="49"/>
      <c r="F3" s="31"/>
    </row>
    <row r="4" spans="1:139" ht="15" x14ac:dyDescent="0.2">
      <c r="A4" s="49" t="s">
        <v>1</v>
      </c>
      <c r="B4" s="49"/>
      <c r="C4" s="49"/>
      <c r="D4" s="49"/>
      <c r="E4" s="49"/>
      <c r="F4" s="31"/>
    </row>
    <row r="5" spans="1:139" ht="15" x14ac:dyDescent="0.2">
      <c r="A5" s="49"/>
      <c r="B5" s="49"/>
      <c r="C5" s="49"/>
      <c r="D5" s="49"/>
      <c r="E5" s="49"/>
      <c r="F5" s="2"/>
    </row>
    <row r="6" spans="1:139" ht="15.75" x14ac:dyDescent="0.25">
      <c r="A6" s="50" t="s">
        <v>2</v>
      </c>
      <c r="B6" s="50"/>
      <c r="C6" s="50"/>
      <c r="D6" s="50"/>
      <c r="E6" s="50"/>
      <c r="F6" s="30"/>
    </row>
    <row r="7" spans="1:139" ht="15.75" x14ac:dyDescent="0.25">
      <c r="A7" s="50" t="str">
        <f>'Consolidated '!A7:E7</f>
        <v>For the 4th Quarter Ended December 31, 2024</v>
      </c>
      <c r="B7" s="50"/>
      <c r="C7" s="50"/>
      <c r="D7" s="50"/>
      <c r="E7" s="50"/>
      <c r="F7" s="30"/>
    </row>
    <row r="8" spans="1:139" ht="15.75" x14ac:dyDescent="0.25">
      <c r="A8" s="50" t="s">
        <v>45</v>
      </c>
      <c r="B8" s="50"/>
      <c r="C8" s="50"/>
      <c r="D8" s="50"/>
      <c r="E8" s="50"/>
      <c r="F8" s="30"/>
    </row>
    <row r="9" spans="1:139" x14ac:dyDescent="0.2">
      <c r="A9" s="26"/>
      <c r="B9" s="26"/>
      <c r="C9" s="26"/>
      <c r="D9" s="26"/>
      <c r="E9" s="14"/>
      <c r="F9" s="26"/>
    </row>
    <row r="10" spans="1:139" ht="24" customHeight="1" x14ac:dyDescent="0.2">
      <c r="G10" s="15"/>
      <c r="H10" s="15"/>
    </row>
    <row r="11" spans="1:139" s="3" customFormat="1" ht="10.5" x14ac:dyDescent="0.15">
      <c r="A11" s="16" t="s">
        <v>3</v>
      </c>
      <c r="D11" s="4"/>
      <c r="G11" s="5"/>
      <c r="H11" s="5"/>
    </row>
    <row r="12" spans="1:139" s="3" customFormat="1" ht="10.5" x14ac:dyDescent="0.15">
      <c r="A12" s="3" t="s">
        <v>4</v>
      </c>
      <c r="B12" s="18" t="s">
        <v>5</v>
      </c>
      <c r="D12" s="17"/>
    </row>
    <row r="13" spans="1:139" s="3" customFormat="1" ht="10.5" x14ac:dyDescent="0.15">
      <c r="C13" s="3" t="s">
        <v>16</v>
      </c>
      <c r="D13" s="5">
        <v>5249639.62</v>
      </c>
      <c r="F13" s="5"/>
    </row>
    <row r="14" spans="1:139" s="3" customFormat="1" ht="10.5" x14ac:dyDescent="0.15">
      <c r="C14" s="3" t="s">
        <v>17</v>
      </c>
      <c r="D14" s="5">
        <v>0</v>
      </c>
      <c r="F14" s="5"/>
    </row>
    <row r="15" spans="1:139" s="3" customFormat="1" ht="10.5" x14ac:dyDescent="0.15">
      <c r="C15" s="3" t="s">
        <v>19</v>
      </c>
      <c r="D15" s="5">
        <v>0</v>
      </c>
      <c r="F15" s="5"/>
      <c r="EH15" s="3">
        <v>561933.78</v>
      </c>
      <c r="EI15" s="3">
        <v>206623.12000000005</v>
      </c>
    </row>
    <row r="16" spans="1:139" s="3" customFormat="1" ht="10.5" x14ac:dyDescent="0.15">
      <c r="C16" s="3" t="s">
        <v>18</v>
      </c>
      <c r="D16" s="5">
        <v>0</v>
      </c>
      <c r="F16" s="5"/>
    </row>
    <row r="17" spans="1:6" s="3" customFormat="1" ht="10.5" x14ac:dyDescent="0.15">
      <c r="C17" s="3" t="s">
        <v>20</v>
      </c>
      <c r="D17" s="5">
        <v>0</v>
      </c>
      <c r="F17" s="5"/>
    </row>
    <row r="18" spans="1:6" s="3" customFormat="1" ht="10.5" x14ac:dyDescent="0.15">
      <c r="C18" s="3" t="s">
        <v>21</v>
      </c>
      <c r="D18" s="5">
        <v>5360236.59</v>
      </c>
      <c r="F18" s="5"/>
    </row>
    <row r="19" spans="1:6" s="3" customFormat="1" ht="12.75" customHeight="1" x14ac:dyDescent="0.15">
      <c r="C19" s="4" t="s">
        <v>6</v>
      </c>
      <c r="D19" s="7">
        <f>SUM(D13:D18)</f>
        <v>10609876.210000001</v>
      </c>
      <c r="F19" s="5"/>
    </row>
    <row r="20" spans="1:6" s="3" customFormat="1" ht="14.25" customHeight="1" x14ac:dyDescent="0.15">
      <c r="B20" s="18" t="s">
        <v>7</v>
      </c>
      <c r="D20" s="5"/>
      <c r="F20" s="5"/>
    </row>
    <row r="21" spans="1:6" s="3" customFormat="1" ht="10.5" x14ac:dyDescent="0.15">
      <c r="C21" s="3" t="s">
        <v>23</v>
      </c>
      <c r="D21" s="5">
        <v>11962399.510000002</v>
      </c>
      <c r="F21" s="5"/>
    </row>
    <row r="22" spans="1:6" s="3" customFormat="1" ht="10.5" x14ac:dyDescent="0.15">
      <c r="C22" s="3" t="s">
        <v>22</v>
      </c>
      <c r="D22" s="5">
        <v>0</v>
      </c>
      <c r="F22" s="5"/>
    </row>
    <row r="23" spans="1:6" s="3" customFormat="1" ht="10.5" x14ac:dyDescent="0.15">
      <c r="C23" s="3" t="s">
        <v>24</v>
      </c>
      <c r="D23" s="5">
        <v>0</v>
      </c>
      <c r="F23" s="5"/>
    </row>
    <row r="24" spans="1:6" s="3" customFormat="1" ht="10.5" x14ac:dyDescent="0.15">
      <c r="C24" s="3" t="s">
        <v>25</v>
      </c>
      <c r="D24" s="5">
        <v>15000</v>
      </c>
      <c r="F24" s="5"/>
    </row>
    <row r="25" spans="1:6" s="16" customFormat="1" ht="10.5" x14ac:dyDescent="0.15">
      <c r="C25" s="19" t="s">
        <v>8</v>
      </c>
      <c r="D25" s="29">
        <f>SUM(D21:D24)</f>
        <v>11977399.510000002</v>
      </c>
      <c r="F25" s="20"/>
    </row>
    <row r="26" spans="1:6" s="21" customFormat="1" ht="10.5" x14ac:dyDescent="0.15">
      <c r="A26" s="18" t="s">
        <v>12</v>
      </c>
      <c r="D26" s="36"/>
      <c r="E26" s="37">
        <f>D19-D25</f>
        <v>-1367523.3000000007</v>
      </c>
      <c r="F26" s="22"/>
    </row>
    <row r="27" spans="1:6" s="3" customFormat="1" x14ac:dyDescent="0.3">
      <c r="A27" s="16"/>
      <c r="D27" s="8"/>
      <c r="F27" s="5"/>
    </row>
    <row r="28" spans="1:6" s="3" customFormat="1" ht="10.5" x14ac:dyDescent="0.15">
      <c r="A28" s="16" t="s">
        <v>10</v>
      </c>
      <c r="D28" s="5"/>
      <c r="F28" s="5"/>
    </row>
    <row r="29" spans="1:6" s="3" customFormat="1" ht="10.5" x14ac:dyDescent="0.15">
      <c r="A29" s="16"/>
      <c r="B29" s="18" t="s">
        <v>5</v>
      </c>
      <c r="D29" s="5"/>
      <c r="F29" s="5"/>
    </row>
    <row r="30" spans="1:6" s="3" customFormat="1" ht="10.5" x14ac:dyDescent="0.15">
      <c r="A30" s="16"/>
      <c r="B30" s="18"/>
      <c r="C30" s="3" t="s">
        <v>26</v>
      </c>
      <c r="D30" s="5">
        <v>0</v>
      </c>
      <c r="F30" s="5"/>
    </row>
    <row r="31" spans="1:6" s="3" customFormat="1" ht="10.5" x14ac:dyDescent="0.15">
      <c r="A31" s="16"/>
      <c r="B31" s="18"/>
      <c r="C31" s="3" t="s">
        <v>27</v>
      </c>
      <c r="D31" s="5">
        <v>0</v>
      </c>
      <c r="F31" s="5"/>
    </row>
    <row r="32" spans="1:6" s="3" customFormat="1" ht="10.5" x14ac:dyDescent="0.15">
      <c r="A32" s="16"/>
      <c r="B32" s="18"/>
      <c r="C32" s="3" t="s">
        <v>28</v>
      </c>
      <c r="D32" s="5">
        <v>0</v>
      </c>
      <c r="F32" s="5"/>
    </row>
    <row r="33" spans="1:6" s="3" customFormat="1" ht="10.5" x14ac:dyDescent="0.15">
      <c r="A33" s="16"/>
      <c r="B33" s="18"/>
      <c r="C33" s="19" t="s">
        <v>6</v>
      </c>
      <c r="D33" s="6">
        <f>SUM(D30:D32)</f>
        <v>0</v>
      </c>
      <c r="F33" s="5"/>
    </row>
    <row r="34" spans="1:6" s="3" customFormat="1" ht="15.75" customHeight="1" x14ac:dyDescent="0.15">
      <c r="A34" s="16"/>
      <c r="B34" s="18" t="s">
        <v>7</v>
      </c>
      <c r="D34" s="5"/>
      <c r="F34" s="5"/>
    </row>
    <row r="35" spans="1:6" s="3" customFormat="1" ht="15.75" customHeight="1" x14ac:dyDescent="0.15">
      <c r="A35" s="16"/>
      <c r="B35" s="18"/>
      <c r="C35" s="3" t="s">
        <v>29</v>
      </c>
      <c r="D35" s="5"/>
      <c r="F35" s="5"/>
    </row>
    <row r="36" spans="1:6" s="3" customFormat="1" ht="10.5" x14ac:dyDescent="0.15">
      <c r="A36" s="16"/>
      <c r="C36" s="3" t="s">
        <v>30</v>
      </c>
      <c r="D36" s="5">
        <v>0</v>
      </c>
      <c r="F36" s="5"/>
    </row>
    <row r="37" spans="1:6" s="3" customFormat="1" ht="10.5" x14ac:dyDescent="0.15">
      <c r="A37" s="16"/>
      <c r="C37" s="3" t="s">
        <v>31</v>
      </c>
      <c r="D37" s="5">
        <v>0</v>
      </c>
      <c r="F37" s="5"/>
    </row>
    <row r="38" spans="1:6" s="3" customFormat="1" ht="10.5" x14ac:dyDescent="0.15">
      <c r="A38" s="23"/>
      <c r="C38" s="19" t="s">
        <v>8</v>
      </c>
      <c r="D38" s="7">
        <f>SUM(D35:D37)</f>
        <v>0</v>
      </c>
      <c r="E38" s="24"/>
      <c r="F38" s="5"/>
    </row>
    <row r="39" spans="1:6" s="24" customFormat="1" ht="10.5" x14ac:dyDescent="0.15">
      <c r="A39" s="23" t="s">
        <v>11</v>
      </c>
      <c r="D39" s="9"/>
      <c r="E39" s="9">
        <f>D33-D38</f>
        <v>0</v>
      </c>
      <c r="F39" s="10"/>
    </row>
    <row r="40" spans="1:6" s="24" customFormat="1" ht="10.5" x14ac:dyDescent="0.15">
      <c r="A40" s="23"/>
      <c r="D40" s="9"/>
      <c r="E40" s="9"/>
      <c r="F40" s="10"/>
    </row>
    <row r="41" spans="1:6" s="3" customFormat="1" x14ac:dyDescent="0.3">
      <c r="A41" s="23" t="s">
        <v>32</v>
      </c>
      <c r="D41" s="8"/>
      <c r="E41" s="24"/>
      <c r="F41" s="10"/>
    </row>
    <row r="42" spans="1:6" s="3" customFormat="1" x14ac:dyDescent="0.3">
      <c r="A42" s="16"/>
      <c r="B42" s="18" t="s">
        <v>5</v>
      </c>
      <c r="D42" s="8"/>
      <c r="F42" s="5"/>
    </row>
    <row r="43" spans="1:6" s="3" customFormat="1" ht="10.5" x14ac:dyDescent="0.15">
      <c r="A43" s="16"/>
      <c r="B43" s="18"/>
      <c r="C43" s="3" t="s">
        <v>33</v>
      </c>
      <c r="D43" s="5">
        <v>0</v>
      </c>
      <c r="F43" s="5"/>
    </row>
    <row r="44" spans="1:6" s="3" customFormat="1" ht="10.5" x14ac:dyDescent="0.15">
      <c r="A44" s="16"/>
      <c r="B44" s="18"/>
      <c r="C44" s="3" t="s">
        <v>34</v>
      </c>
      <c r="D44" s="5">
        <v>0</v>
      </c>
      <c r="F44" s="5"/>
    </row>
    <row r="45" spans="1:6" s="3" customFormat="1" ht="10.5" x14ac:dyDescent="0.15">
      <c r="A45" s="16"/>
      <c r="B45" s="18"/>
      <c r="C45" s="19" t="s">
        <v>6</v>
      </c>
      <c r="D45" s="7">
        <f>SUM(D42:D44)</f>
        <v>0</v>
      </c>
      <c r="F45" s="5"/>
    </row>
    <row r="46" spans="1:6" s="3" customFormat="1" ht="15" customHeight="1" x14ac:dyDescent="0.15">
      <c r="A46" s="16"/>
      <c r="B46" s="18" t="s">
        <v>7</v>
      </c>
      <c r="D46" s="9"/>
      <c r="F46" s="5"/>
    </row>
    <row r="47" spans="1:6" s="3" customFormat="1" ht="10.5" x14ac:dyDescent="0.15">
      <c r="A47" s="16"/>
      <c r="B47" s="18"/>
      <c r="C47" s="3" t="s">
        <v>35</v>
      </c>
      <c r="D47" s="5">
        <v>0</v>
      </c>
      <c r="F47" s="5"/>
    </row>
    <row r="48" spans="1:6" s="3" customFormat="1" ht="10.5" x14ac:dyDescent="0.15">
      <c r="A48" s="16"/>
      <c r="C48" s="3" t="s">
        <v>36</v>
      </c>
      <c r="D48" s="5">
        <v>0</v>
      </c>
      <c r="F48" s="5"/>
    </row>
    <row r="49" spans="1:52" s="3" customFormat="1" ht="10.5" x14ac:dyDescent="0.15">
      <c r="A49" s="16"/>
      <c r="C49" s="19" t="s">
        <v>8</v>
      </c>
      <c r="D49" s="7">
        <f>SUM(D47:D48)</f>
        <v>0</v>
      </c>
      <c r="F49" s="5"/>
    </row>
    <row r="50" spans="1:52" s="3" customFormat="1" ht="10.5" x14ac:dyDescent="0.15">
      <c r="A50" s="16" t="s">
        <v>39</v>
      </c>
      <c r="D50" s="9"/>
      <c r="E50" s="41">
        <f>D45-D49</f>
        <v>0</v>
      </c>
      <c r="F50" s="5"/>
    </row>
    <row r="51" spans="1:52" s="3" customFormat="1" x14ac:dyDescent="0.3">
      <c r="A51" s="16"/>
      <c r="D51" s="8"/>
      <c r="F51" s="5"/>
    </row>
    <row r="52" spans="1:52" s="3" customFormat="1" ht="10.5" x14ac:dyDescent="0.15">
      <c r="A52" s="16" t="s">
        <v>38</v>
      </c>
      <c r="C52" s="19"/>
      <c r="D52" s="9"/>
      <c r="E52" s="9">
        <f>E26+E39+E50</f>
        <v>-1367523.3000000007</v>
      </c>
      <c r="F52" s="5"/>
    </row>
    <row r="53" spans="1:52" s="3" customFormat="1" ht="10.5" x14ac:dyDescent="0.15">
      <c r="A53" s="3" t="s">
        <v>41</v>
      </c>
      <c r="D53" s="10"/>
      <c r="E53" s="5">
        <v>11101668.119999997</v>
      </c>
      <c r="F53" s="5"/>
    </row>
    <row r="54" spans="1:52" s="3" customFormat="1" ht="11.25" thickBot="1" x14ac:dyDescent="0.2">
      <c r="A54" s="16" t="s">
        <v>40</v>
      </c>
      <c r="D54" s="9"/>
      <c r="E54" s="12">
        <f>E52+E53</f>
        <v>9734144.8199999966</v>
      </c>
      <c r="F54" s="5"/>
    </row>
    <row r="55" spans="1:52" s="3" customFormat="1" ht="11.25" thickTop="1" x14ac:dyDescent="0.15">
      <c r="D55" s="40"/>
      <c r="E55" s="13">
        <v>0</v>
      </c>
      <c r="F55" s="5"/>
    </row>
    <row r="56" spans="1:52" s="3" customFormat="1" ht="10.5" x14ac:dyDescent="0.15">
      <c r="D56" s="40"/>
      <c r="F56" s="5"/>
    </row>
    <row r="57" spans="1:52" s="3" customFormat="1" ht="10.5" x14ac:dyDescent="0.15">
      <c r="D57" s="40"/>
      <c r="F57" s="1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52" s="3" customFormat="1" ht="10.5" x14ac:dyDescent="0.15">
      <c r="D58" s="13"/>
      <c r="E58" s="5"/>
      <c r="F58" s="1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52" s="3" customFormat="1" ht="10.5" x14ac:dyDescent="0.15">
      <c r="A59" s="32" t="s">
        <v>43</v>
      </c>
      <c r="B59" s="5"/>
      <c r="D59" s="33" t="s">
        <v>46</v>
      </c>
      <c r="E59" s="5"/>
      <c r="F59" s="5"/>
      <c r="G59" s="32"/>
      <c r="I59" s="42"/>
      <c r="J59" s="32"/>
      <c r="K59" s="32"/>
      <c r="L59" s="42"/>
      <c r="M59" s="32"/>
      <c r="N59" s="32"/>
      <c r="O59" s="32"/>
      <c r="P59" s="32"/>
      <c r="Q59" s="32"/>
    </row>
    <row r="60" spans="1:52" s="3" customFormat="1" ht="12.75" customHeight="1" x14ac:dyDescent="0.15">
      <c r="A60" s="32"/>
      <c r="B60" s="5"/>
      <c r="D60" s="32"/>
      <c r="E60" s="5"/>
      <c r="G60" s="5"/>
      <c r="H60" s="5"/>
    </row>
    <row r="61" spans="1:52" s="3" customFormat="1" ht="10.5" x14ac:dyDescent="0.15"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</row>
    <row r="62" spans="1:52" s="3" customFormat="1" ht="12.75" customHeight="1" x14ac:dyDescent="0.15">
      <c r="A62" s="43" t="s">
        <v>13</v>
      </c>
      <c r="B62" s="43"/>
      <c r="C62" s="35"/>
      <c r="D62" s="46" t="s">
        <v>47</v>
      </c>
      <c r="E62" s="46"/>
      <c r="F62" s="34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1:52" s="3" customFormat="1" ht="12.75" customHeight="1" x14ac:dyDescent="0.15">
      <c r="A63" s="32" t="s">
        <v>37</v>
      </c>
      <c r="B63" s="32"/>
      <c r="C63" s="14"/>
      <c r="D63" s="47" t="s">
        <v>48</v>
      </c>
      <c r="E63" s="4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52" s="3" customFormat="1" ht="10.5" x14ac:dyDescent="0.15"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</row>
  </sheetData>
  <sheetProtection password="C1B6" sheet="1"/>
  <mergeCells count="12">
    <mergeCell ref="A7:E7"/>
    <mergeCell ref="G61:Q61"/>
    <mergeCell ref="G62:Q62"/>
    <mergeCell ref="D62:E62"/>
    <mergeCell ref="D63:E63"/>
    <mergeCell ref="A8:E8"/>
    <mergeCell ref="A1:E1"/>
    <mergeCell ref="A2:E2"/>
    <mergeCell ref="A3:E3"/>
    <mergeCell ref="A4:E4"/>
    <mergeCell ref="A5:E5"/>
    <mergeCell ref="A6:E6"/>
  </mergeCells>
  <phoneticPr fontId="0" type="noConversion"/>
  <printOptions horizontalCentered="1"/>
  <pageMargins left="0.55118110236220474" right="0.23622047244094491" top="0.55118110236220474" bottom="0.27559055118110237" header="0.51181102362204722" footer="0.27559055118110237"/>
  <pageSetup scale="9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Normal="100" workbookViewId="0">
      <selection activeCell="F9" sqref="F9"/>
    </sheetView>
  </sheetViews>
  <sheetFormatPr defaultRowHeight="12.75" x14ac:dyDescent="0.2"/>
  <cols>
    <col min="1" max="1" width="5" style="1" customWidth="1"/>
    <col min="2" max="2" width="6.7109375" style="1" customWidth="1"/>
    <col min="3" max="3" width="38.7109375" style="1" customWidth="1"/>
    <col min="4" max="4" width="17.5703125" style="1" customWidth="1"/>
    <col min="5" max="5" width="17.140625" style="3" customWidth="1"/>
    <col min="6" max="7" width="9.140625" style="52" customWidth="1"/>
    <col min="8" max="8" width="20.7109375" style="52" customWidth="1"/>
    <col min="9" max="11" width="9.140625" style="52" customWidth="1"/>
    <col min="12" max="12" width="12" style="52" customWidth="1"/>
    <col min="13" max="16" width="9.140625" style="52" customWidth="1"/>
    <col min="17" max="16384" width="9.140625" style="53"/>
  </cols>
  <sheetData>
    <row r="1" spans="1:16" ht="15" x14ac:dyDescent="0.2">
      <c r="A1" s="49" t="s">
        <v>0</v>
      </c>
      <c r="B1" s="49"/>
      <c r="C1" s="49"/>
      <c r="D1" s="49"/>
      <c r="E1" s="49"/>
    </row>
    <row r="2" spans="1:16" ht="15" x14ac:dyDescent="0.2">
      <c r="A2" s="49" t="s">
        <v>14</v>
      </c>
      <c r="B2" s="49"/>
      <c r="C2" s="49"/>
      <c r="D2" s="49"/>
      <c r="E2" s="49"/>
    </row>
    <row r="3" spans="1:16" ht="15" x14ac:dyDescent="0.2">
      <c r="A3" s="49" t="s">
        <v>15</v>
      </c>
      <c r="B3" s="49"/>
      <c r="C3" s="49"/>
      <c r="D3" s="49"/>
      <c r="E3" s="49"/>
    </row>
    <row r="4" spans="1:16" ht="15" x14ac:dyDescent="0.2">
      <c r="A4" s="49" t="s">
        <v>1</v>
      </c>
      <c r="B4" s="49"/>
      <c r="C4" s="49"/>
      <c r="D4" s="49"/>
      <c r="E4" s="49"/>
    </row>
    <row r="5" spans="1:16" ht="15" x14ac:dyDescent="0.2">
      <c r="A5" s="51"/>
      <c r="B5" s="51"/>
      <c r="C5" s="51"/>
      <c r="D5" s="51"/>
      <c r="E5" s="51"/>
    </row>
    <row r="6" spans="1:16" ht="15.75" x14ac:dyDescent="0.25">
      <c r="A6" s="50" t="s">
        <v>2</v>
      </c>
      <c r="B6" s="50"/>
      <c r="C6" s="50"/>
      <c r="D6" s="50"/>
      <c r="E6" s="50"/>
    </row>
    <row r="7" spans="1:16" ht="15.75" x14ac:dyDescent="0.25">
      <c r="A7" s="50" t="str">
        <f>'Consolidated '!A7:E7</f>
        <v>For the 4th Quarter Ended December 31, 2024</v>
      </c>
      <c r="B7" s="50"/>
      <c r="C7" s="50"/>
      <c r="D7" s="50"/>
      <c r="E7" s="50"/>
    </row>
    <row r="8" spans="1:16" ht="15.75" x14ac:dyDescent="0.25">
      <c r="A8" s="50" t="s">
        <v>44</v>
      </c>
      <c r="B8" s="50"/>
      <c r="C8" s="50"/>
      <c r="D8" s="50"/>
      <c r="E8" s="50"/>
    </row>
    <row r="9" spans="1:16" x14ac:dyDescent="0.2">
      <c r="A9" s="26"/>
      <c r="B9" s="26"/>
      <c r="C9" s="26"/>
      <c r="D9" s="26"/>
      <c r="E9" s="14"/>
    </row>
    <row r="10" spans="1:16" x14ac:dyDescent="0.2">
      <c r="D10" s="4"/>
    </row>
    <row r="11" spans="1:16" s="24" customFormat="1" ht="10.5" x14ac:dyDescent="0.15">
      <c r="A11" s="16" t="s">
        <v>3</v>
      </c>
      <c r="B11" s="3"/>
      <c r="C11" s="3"/>
      <c r="D11" s="4"/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24" customFormat="1" ht="10.5" x14ac:dyDescent="0.15">
      <c r="A12" s="3" t="s">
        <v>4</v>
      </c>
      <c r="B12" s="18" t="s">
        <v>5</v>
      </c>
      <c r="C12" s="3"/>
      <c r="D12" s="17"/>
      <c r="E12" s="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s="24" customFormat="1" ht="10.5" x14ac:dyDescent="0.15">
      <c r="A13" s="3"/>
      <c r="B13" s="3"/>
      <c r="C13" s="3" t="s">
        <v>16</v>
      </c>
      <c r="D13" s="5">
        <v>0</v>
      </c>
      <c r="E13" s="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s="24" customFormat="1" ht="10.5" x14ac:dyDescent="0.15">
      <c r="A14" s="3"/>
      <c r="B14" s="3"/>
      <c r="C14" s="3" t="s">
        <v>17</v>
      </c>
      <c r="D14" s="5">
        <v>0</v>
      </c>
      <c r="E14" s="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s="24" customFormat="1" ht="10.5" x14ac:dyDescent="0.15">
      <c r="A15" s="3"/>
      <c r="B15" s="3"/>
      <c r="C15" s="3" t="s">
        <v>19</v>
      </c>
      <c r="D15" s="5">
        <v>0</v>
      </c>
      <c r="E15" s="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s="24" customFormat="1" ht="10.5" x14ac:dyDescent="0.15">
      <c r="A16" s="3"/>
      <c r="B16" s="3"/>
      <c r="C16" s="3" t="s">
        <v>18</v>
      </c>
      <c r="D16" s="5">
        <v>0</v>
      </c>
      <c r="E16" s="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s="24" customFormat="1" ht="10.5" x14ac:dyDescent="0.15">
      <c r="A17" s="3"/>
      <c r="B17" s="3"/>
      <c r="C17" s="3" t="s">
        <v>20</v>
      </c>
      <c r="D17" s="5">
        <v>0</v>
      </c>
      <c r="E17" s="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s="24" customFormat="1" ht="10.5" x14ac:dyDescent="0.15">
      <c r="A18" s="3"/>
      <c r="B18" s="3"/>
      <c r="C18" s="3" t="s">
        <v>21</v>
      </c>
      <c r="D18" s="5">
        <v>132626320.38999997</v>
      </c>
      <c r="E18" s="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s="24" customFormat="1" ht="12.75" customHeight="1" x14ac:dyDescent="0.15">
      <c r="A19" s="3"/>
      <c r="B19" s="3"/>
      <c r="C19" s="4" t="s">
        <v>6</v>
      </c>
      <c r="D19" s="7">
        <f>SUM(D13:D18)</f>
        <v>132626320.38999997</v>
      </c>
      <c r="E19" s="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s="24" customFormat="1" ht="14.25" customHeight="1" x14ac:dyDescent="0.15">
      <c r="A20" s="3"/>
      <c r="B20" s="18" t="s">
        <v>7</v>
      </c>
      <c r="C20" s="3"/>
      <c r="D20" s="5"/>
      <c r="E20" s="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24" customFormat="1" ht="10.5" x14ac:dyDescent="0.15">
      <c r="A21" s="3"/>
      <c r="B21" s="3"/>
      <c r="C21" s="3" t="s">
        <v>23</v>
      </c>
      <c r="D21" s="5">
        <v>17961990.270000003</v>
      </c>
      <c r="E21" s="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s="24" customFormat="1" ht="10.5" x14ac:dyDescent="0.15">
      <c r="A22" s="3"/>
      <c r="B22" s="3"/>
      <c r="C22" s="3" t="s">
        <v>22</v>
      </c>
      <c r="D22" s="5">
        <v>0</v>
      </c>
      <c r="E22" s="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s="24" customFormat="1" ht="10.5" x14ac:dyDescent="0.15">
      <c r="A23" s="3"/>
      <c r="B23" s="3"/>
      <c r="C23" s="3" t="s">
        <v>24</v>
      </c>
      <c r="D23" s="5">
        <v>0</v>
      </c>
      <c r="E23" s="3"/>
      <c r="F23" s="10"/>
      <c r="G23" s="10"/>
      <c r="H23" s="10"/>
      <c r="I23" s="10"/>
      <c r="J23" s="10"/>
      <c r="K23" s="10"/>
      <c r="L23" s="10"/>
      <c r="M23" s="54"/>
      <c r="N23" s="54"/>
      <c r="O23" s="10"/>
      <c r="P23" s="10"/>
    </row>
    <row r="24" spans="1:16" s="24" customFormat="1" ht="10.5" x14ac:dyDescent="0.15">
      <c r="A24" s="3"/>
      <c r="B24" s="3"/>
      <c r="C24" s="3" t="s">
        <v>25</v>
      </c>
      <c r="D24" s="5">
        <v>5160015</v>
      </c>
      <c r="E24" s="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23" customFormat="1" ht="10.5" x14ac:dyDescent="0.15">
      <c r="A25" s="16"/>
      <c r="B25" s="16"/>
      <c r="C25" s="19" t="s">
        <v>8</v>
      </c>
      <c r="D25" s="7">
        <f>SUM(D21:D24)</f>
        <v>23122005.270000003</v>
      </c>
      <c r="E25" s="1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s="28" customFormat="1" ht="10.5" x14ac:dyDescent="0.15">
      <c r="A26" s="18" t="s">
        <v>12</v>
      </c>
      <c r="B26" s="21"/>
      <c r="C26" s="21"/>
      <c r="D26" s="36"/>
      <c r="E26" s="37">
        <f>D19-D25</f>
        <v>109504315.11999997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s="24" customFormat="1" x14ac:dyDescent="0.3">
      <c r="A27" s="16"/>
      <c r="B27" s="3"/>
      <c r="C27" s="3"/>
      <c r="D27" s="8"/>
      <c r="E27" s="3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24" customFormat="1" ht="10.5" x14ac:dyDescent="0.15">
      <c r="A28" s="16" t="s">
        <v>10</v>
      </c>
      <c r="B28" s="3"/>
      <c r="C28" s="3"/>
      <c r="D28" s="5"/>
      <c r="E28" s="3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24" customFormat="1" ht="10.5" x14ac:dyDescent="0.15">
      <c r="A29" s="16"/>
      <c r="B29" s="18" t="s">
        <v>5</v>
      </c>
      <c r="C29" s="3"/>
      <c r="D29" s="5"/>
      <c r="E29" s="3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24" customFormat="1" ht="10.5" x14ac:dyDescent="0.15">
      <c r="A30" s="16"/>
      <c r="B30" s="18"/>
      <c r="C30" s="3" t="s">
        <v>26</v>
      </c>
      <c r="D30" s="5">
        <v>0</v>
      </c>
      <c r="E30" s="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24" customFormat="1" ht="10.5" x14ac:dyDescent="0.15">
      <c r="A31" s="16"/>
      <c r="B31" s="18"/>
      <c r="C31" s="3" t="s">
        <v>27</v>
      </c>
      <c r="D31" s="5">
        <v>0</v>
      </c>
      <c r="E31" s="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24" customFormat="1" ht="10.5" x14ac:dyDescent="0.15">
      <c r="A32" s="16"/>
      <c r="B32" s="18"/>
      <c r="C32" s="3" t="s">
        <v>28</v>
      </c>
      <c r="D32" s="5">
        <v>0</v>
      </c>
      <c r="E32" s="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24" customFormat="1" ht="10.5" x14ac:dyDescent="0.15">
      <c r="A33" s="16"/>
      <c r="B33" s="18"/>
      <c r="C33" s="19" t="s">
        <v>6</v>
      </c>
      <c r="D33" s="6">
        <f>SUM(D30:D32)</f>
        <v>0</v>
      </c>
      <c r="E33" s="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24" customFormat="1" ht="15.75" customHeight="1" x14ac:dyDescent="0.15">
      <c r="A34" s="16"/>
      <c r="B34" s="18" t="s">
        <v>7</v>
      </c>
      <c r="C34" s="3"/>
      <c r="D34" s="5"/>
      <c r="E34" s="3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24" customFormat="1" ht="15.75" customHeight="1" x14ac:dyDescent="0.15">
      <c r="A35" s="16"/>
      <c r="B35" s="18"/>
      <c r="C35" s="3" t="s">
        <v>29</v>
      </c>
      <c r="D35" s="5">
        <v>40003931.709999993</v>
      </c>
      <c r="E35" s="3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24" customFormat="1" ht="10.5" x14ac:dyDescent="0.15">
      <c r="A36" s="16"/>
      <c r="B36" s="3"/>
      <c r="C36" s="3" t="s">
        <v>30</v>
      </c>
      <c r="D36" s="5">
        <v>0</v>
      </c>
      <c r="E36" s="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24" customFormat="1" ht="10.5" x14ac:dyDescent="0.15">
      <c r="A37" s="16"/>
      <c r="B37" s="3"/>
      <c r="C37" s="3" t="s">
        <v>31</v>
      </c>
      <c r="D37" s="5">
        <v>0</v>
      </c>
      <c r="E37" s="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s="24" customFormat="1" ht="10.5" x14ac:dyDescent="0.15">
      <c r="A38" s="23"/>
      <c r="B38" s="3"/>
      <c r="C38" s="19" t="s">
        <v>8</v>
      </c>
      <c r="D38" s="11">
        <f>SUM(D35:D37)</f>
        <v>40003931.709999993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s="24" customFormat="1" ht="10.5" x14ac:dyDescent="0.15">
      <c r="A39" s="23" t="s">
        <v>11</v>
      </c>
      <c r="D39" s="11"/>
      <c r="E39" s="9">
        <f>D33-D38</f>
        <v>-40003931.709999993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s="24" customFormat="1" ht="10.5" x14ac:dyDescent="0.15">
      <c r="A40" s="23"/>
      <c r="D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s="24" customFormat="1" x14ac:dyDescent="0.3">
      <c r="A41" s="23" t="s">
        <v>32</v>
      </c>
      <c r="B41" s="3"/>
      <c r="C41" s="3"/>
      <c r="D41" s="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 s="24" customFormat="1" x14ac:dyDescent="0.3">
      <c r="A42" s="16"/>
      <c r="B42" s="18" t="s">
        <v>5</v>
      </c>
      <c r="C42" s="3"/>
      <c r="D42" s="8"/>
      <c r="E42" s="3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 s="24" customFormat="1" ht="10.5" x14ac:dyDescent="0.15">
      <c r="A43" s="16"/>
      <c r="B43" s="18"/>
      <c r="C43" s="3" t="s">
        <v>33</v>
      </c>
      <c r="D43" s="5">
        <v>0</v>
      </c>
      <c r="E43" s="3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 s="24" customFormat="1" ht="10.5" x14ac:dyDescent="0.15">
      <c r="A44" s="16"/>
      <c r="B44" s="18"/>
      <c r="C44" s="3" t="s">
        <v>34</v>
      </c>
      <c r="D44" s="5">
        <v>0</v>
      </c>
      <c r="E44" s="3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s="24" customFormat="1" ht="10.5" x14ac:dyDescent="0.15">
      <c r="A45" s="16"/>
      <c r="B45" s="18"/>
      <c r="C45" s="19" t="s">
        <v>6</v>
      </c>
      <c r="D45" s="7">
        <f>SUM(D43:D44)</f>
        <v>0</v>
      </c>
      <c r="E45" s="3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s="24" customFormat="1" ht="15" customHeight="1" x14ac:dyDescent="0.15">
      <c r="A46" s="16"/>
      <c r="B46" s="18" t="s">
        <v>7</v>
      </c>
      <c r="C46" s="3"/>
      <c r="D46" s="9"/>
      <c r="E46" s="3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s="24" customFormat="1" ht="10.5" x14ac:dyDescent="0.15">
      <c r="A47" s="16"/>
      <c r="B47" s="18"/>
      <c r="C47" s="3" t="s">
        <v>35</v>
      </c>
      <c r="D47" s="5">
        <v>0</v>
      </c>
      <c r="E47" s="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s="24" customFormat="1" ht="10.5" x14ac:dyDescent="0.15">
      <c r="A48" s="16"/>
      <c r="B48" s="3"/>
      <c r="C48" s="3" t="s">
        <v>36</v>
      </c>
      <c r="D48" s="5">
        <v>0</v>
      </c>
      <c r="E48" s="3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7" s="24" customFormat="1" ht="10.5" x14ac:dyDescent="0.15">
      <c r="A49" s="16"/>
      <c r="B49" s="3"/>
      <c r="C49" s="19" t="s">
        <v>8</v>
      </c>
      <c r="D49" s="7">
        <f>SUM(D47:D48)</f>
        <v>0</v>
      </c>
      <c r="E49" s="3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7" s="24" customFormat="1" ht="10.5" x14ac:dyDescent="0.15">
      <c r="A50" s="16" t="s">
        <v>39</v>
      </c>
      <c r="B50" s="3"/>
      <c r="C50" s="3"/>
      <c r="D50" s="11">
        <v>0</v>
      </c>
      <c r="E50" s="41">
        <f>D45-D49</f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 s="24" customFormat="1" x14ac:dyDescent="0.3">
      <c r="A51" s="16"/>
      <c r="B51" s="3"/>
      <c r="C51" s="3"/>
      <c r="D51" s="8"/>
      <c r="E51" s="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7" s="24" customFormat="1" ht="10.5" x14ac:dyDescent="0.15">
      <c r="A52" s="16" t="s">
        <v>38</v>
      </c>
      <c r="B52" s="3"/>
      <c r="C52" s="19"/>
      <c r="D52" s="9"/>
      <c r="E52" s="9">
        <f>E26+E39+E50</f>
        <v>69500383.409999982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7" s="24" customFormat="1" ht="10.5" x14ac:dyDescent="0.15">
      <c r="A53" s="3" t="s">
        <v>41</v>
      </c>
      <c r="B53" s="3"/>
      <c r="C53" s="3"/>
      <c r="D53" s="10"/>
      <c r="E53" s="5">
        <v>19590887.049999971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24" customFormat="1" ht="11.25" thickBot="1" x14ac:dyDescent="0.2">
      <c r="A54" s="16" t="s">
        <v>40</v>
      </c>
      <c r="B54" s="3"/>
      <c r="C54" s="3"/>
      <c r="D54" s="9"/>
      <c r="E54" s="12">
        <f>E52+E53</f>
        <v>89091270.459999949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7" s="24" customFormat="1" ht="11.25" thickTop="1" x14ac:dyDescent="0.15">
      <c r="A55" s="3"/>
      <c r="B55" s="3"/>
      <c r="C55" s="3"/>
      <c r="D55" s="40"/>
      <c r="E55" s="13">
        <v>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7" s="24" customFormat="1" ht="10.5" x14ac:dyDescent="0.15">
      <c r="A56" s="3"/>
      <c r="B56" s="3"/>
      <c r="C56" s="3"/>
      <c r="D56" s="13"/>
      <c r="E56" s="3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7" s="24" customFormat="1" ht="10.5" x14ac:dyDescent="0.15">
      <c r="A57" s="3"/>
      <c r="B57" s="3"/>
      <c r="C57" s="3"/>
      <c r="D57" s="13"/>
      <c r="E57" s="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7" s="24" customFormat="1" ht="10.5" x14ac:dyDescent="0.15">
      <c r="A58" s="3"/>
      <c r="B58" s="3"/>
      <c r="C58" s="3"/>
      <c r="D58" s="13"/>
      <c r="E58" s="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7" s="24" customFormat="1" ht="10.5" x14ac:dyDescent="0.15">
      <c r="A59" s="3"/>
      <c r="B59" s="3"/>
      <c r="C59" s="3"/>
      <c r="D59" s="13"/>
      <c r="E59" s="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7" s="24" customFormat="1" ht="10.5" x14ac:dyDescent="0.15">
      <c r="A60" s="3"/>
      <c r="B60" s="3"/>
      <c r="C60" s="3"/>
      <c r="D60" s="13"/>
      <c r="E60" s="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7" s="24" customFormat="1" ht="10.5" x14ac:dyDescent="0.15">
      <c r="A61" s="32" t="s">
        <v>43</v>
      </c>
      <c r="B61" s="5"/>
      <c r="C61" s="3"/>
      <c r="D61" s="33" t="s">
        <v>46</v>
      </c>
      <c r="E61" s="5"/>
      <c r="F61" s="10"/>
      <c r="G61" s="27"/>
      <c r="I61" s="56"/>
      <c r="J61" s="27"/>
      <c r="K61" s="27"/>
      <c r="L61" s="56"/>
      <c r="M61" s="27"/>
      <c r="N61" s="27"/>
      <c r="O61" s="27"/>
      <c r="P61" s="27"/>
      <c r="Q61" s="27"/>
    </row>
    <row r="62" spans="1:17" s="24" customFormat="1" ht="12.75" customHeight="1" x14ac:dyDescent="0.15">
      <c r="A62" s="32"/>
      <c r="B62" s="5"/>
      <c r="C62" s="3"/>
      <c r="D62" s="32"/>
      <c r="E62" s="5"/>
      <c r="G62" s="10"/>
      <c r="H62" s="10"/>
    </row>
    <row r="63" spans="1:17" s="24" customFormat="1" ht="10.5" x14ac:dyDescent="0.15">
      <c r="A63" s="3"/>
      <c r="B63" s="3"/>
      <c r="C63" s="3"/>
      <c r="D63" s="3"/>
      <c r="E63" s="3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s="24" customFormat="1" ht="12.75" customHeight="1" x14ac:dyDescent="0.15">
      <c r="A64" s="43" t="s">
        <v>13</v>
      </c>
      <c r="B64" s="43"/>
      <c r="C64" s="35"/>
      <c r="D64" s="46" t="s">
        <v>47</v>
      </c>
      <c r="E64" s="46"/>
      <c r="F64" s="34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s="24" customFormat="1" ht="12.75" customHeight="1" x14ac:dyDescent="0.15">
      <c r="A65" s="32" t="s">
        <v>37</v>
      </c>
      <c r="B65" s="32"/>
      <c r="C65" s="14"/>
      <c r="D65" s="47" t="s">
        <v>48</v>
      </c>
      <c r="E65" s="4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s="24" customFormat="1" ht="10.5" x14ac:dyDescent="0.15">
      <c r="A66" s="3"/>
      <c r="B66" s="3"/>
      <c r="C66" s="3"/>
      <c r="D66" s="3"/>
      <c r="E66" s="3"/>
    </row>
    <row r="67" spans="1:17" s="24" customFormat="1" ht="10.5" x14ac:dyDescent="0.15">
      <c r="A67" s="3"/>
      <c r="B67" s="3"/>
      <c r="C67" s="3"/>
      <c r="D67" s="3"/>
      <c r="E67" s="3"/>
    </row>
  </sheetData>
  <sheetProtection password="C1B6" sheet="1"/>
  <mergeCells count="13">
    <mergeCell ref="D65:E65"/>
    <mergeCell ref="A1:E1"/>
    <mergeCell ref="A2:E2"/>
    <mergeCell ref="A3:E3"/>
    <mergeCell ref="A4:E4"/>
    <mergeCell ref="A5:E5"/>
    <mergeCell ref="D64:E64"/>
    <mergeCell ref="M23:N23"/>
    <mergeCell ref="A6:E6"/>
    <mergeCell ref="A7:E7"/>
    <mergeCell ref="A8:E8"/>
    <mergeCell ref="G63:Q63"/>
    <mergeCell ref="G64:Q6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Consolidated </vt:lpstr>
      <vt:lpstr>Fund 100</vt:lpstr>
      <vt:lpstr>Fund 200 SEF</vt:lpstr>
      <vt:lpstr>Fund 300 TF</vt:lpstr>
      <vt:lpstr>'Consolidated '!Print_Area</vt:lpstr>
      <vt:lpstr>'Fund 100'!Print_Area</vt:lpstr>
      <vt:lpstr>'Fund 200 SEF'!Print_Area</vt:lpstr>
      <vt:lpstr>'Fund 300 TF'!Print_Area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2025-02-07T01:34:49Z</cp:lastPrinted>
  <dcterms:created xsi:type="dcterms:W3CDTF">1996-10-14T23:33:28Z</dcterms:created>
  <dcterms:modified xsi:type="dcterms:W3CDTF">2025-02-25T07:33:51Z</dcterms:modified>
</cp:coreProperties>
</file>