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2024\3RD QUARTER 2024\"/>
    </mc:Choice>
  </mc:AlternateContent>
  <xr:revisionPtr revIDLastSave="0" documentId="13_ncr:1_{3DB86EDA-C3F9-4580-BAB3-6FDE42B5B28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3rd Qtr 2024" sheetId="8" r:id="rId1"/>
    <sheet name="2nd Qtr 2024" sheetId="7" state="hidden" r:id="rId2"/>
    <sheet name="1st Qtr 2024" sheetId="6" state="hidden" r:id="rId3"/>
  </sheets>
  <externalReferences>
    <externalReference r:id="rId4"/>
  </externalReferences>
  <definedNames>
    <definedName name="_xlnm.Print_Area" localSheetId="2">'1st Qtr 2024'!$A$1:$G$46</definedName>
    <definedName name="_xlnm.Print_Area" localSheetId="1">'2nd Qtr 2024'!$A$1:$G$46</definedName>
    <definedName name="_xlnm.Print_Area" localSheetId="0">'3rd Qtr 2024'!$A$1:$G$48</definedName>
  </definedNames>
  <calcPr calcId="191029"/>
</workbook>
</file>

<file path=xl/calcChain.xml><?xml version="1.0" encoding="utf-8"?>
<calcChain xmlns="http://schemas.openxmlformats.org/spreadsheetml/2006/main">
  <c r="C34" i="8" l="1"/>
  <c r="C37" i="8" s="1"/>
  <c r="G37" i="8" s="1"/>
  <c r="F38" i="8"/>
  <c r="D38" i="8"/>
  <c r="E37" i="8"/>
  <c r="D37" i="8"/>
  <c r="B37" i="8"/>
  <c r="G36" i="8"/>
  <c r="G35" i="8"/>
  <c r="G33" i="8"/>
  <c r="G32" i="8"/>
  <c r="G31" i="8"/>
  <c r="G30" i="8"/>
  <c r="G29" i="8"/>
  <c r="G28" i="8"/>
  <c r="G27" i="8"/>
  <c r="G26" i="8"/>
  <c r="G25" i="8"/>
  <c r="G24" i="8"/>
  <c r="F23" i="8"/>
  <c r="E23" i="8"/>
  <c r="E38" i="8" s="1"/>
  <c r="D23" i="8"/>
  <c r="C23" i="8"/>
  <c r="B23" i="8"/>
  <c r="B38" i="8" s="1"/>
  <c r="G22" i="8"/>
  <c r="G21" i="8"/>
  <c r="G20" i="8"/>
  <c r="G19" i="8"/>
  <c r="G18" i="8"/>
  <c r="G17" i="8"/>
  <c r="G16" i="8"/>
  <c r="G15" i="8"/>
  <c r="C32" i="7"/>
  <c r="C35" i="7" s="1"/>
  <c r="G35" i="7" s="1"/>
  <c r="E35" i="7"/>
  <c r="D35" i="7"/>
  <c r="B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F21" i="7"/>
  <c r="F36" i="7" s="1"/>
  <c r="E21" i="7"/>
  <c r="E36" i="7" s="1"/>
  <c r="D21" i="7"/>
  <c r="D36" i="7" s="1"/>
  <c r="C21" i="7"/>
  <c r="B21" i="7"/>
  <c r="B36" i="7" s="1"/>
  <c r="G20" i="7"/>
  <c r="G19" i="7"/>
  <c r="G18" i="7"/>
  <c r="G17" i="7"/>
  <c r="G16" i="7"/>
  <c r="G15" i="7"/>
  <c r="G14" i="7"/>
  <c r="G21" i="7" s="1"/>
  <c r="G13" i="7"/>
  <c r="C38" i="8" l="1"/>
  <c r="G34" i="8"/>
  <c r="G23" i="8"/>
  <c r="G38" i="8"/>
  <c r="G39" i="8" s="1"/>
  <c r="C36" i="7"/>
  <c r="G36" i="7" s="1"/>
  <c r="G14" i="6" l="1"/>
  <c r="G15" i="6"/>
  <c r="G16" i="6"/>
  <c r="G17" i="6"/>
  <c r="G18" i="6"/>
  <c r="G19" i="6"/>
  <c r="G20" i="6"/>
  <c r="E35" i="6" l="1"/>
  <c r="D35" i="6"/>
  <c r="C35" i="6"/>
  <c r="B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E21" i="6"/>
  <c r="D21" i="6"/>
  <c r="C21" i="6"/>
  <c r="B21" i="6"/>
  <c r="F21" i="6"/>
  <c r="F36" i="6" s="1"/>
  <c r="E36" i="6" l="1"/>
  <c r="D36" i="6"/>
  <c r="G35" i="6"/>
  <c r="C36" i="6"/>
  <c r="B36" i="6"/>
  <c r="G13" i="6"/>
  <c r="G21" i="6" s="1"/>
  <c r="G3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34" authorId="0" shapeId="0" xr:uid="{9A5D3384-CD3B-4B07-8FC1-4A0879C57D6C}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32" authorId="0" shapeId="0" xr:uid="{09F59CA0-7A6B-4F38-98DB-F6E94EE21D47}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C3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sharedStrings.xml><?xml version="1.0" encoding="utf-8"?>
<sst xmlns="http://schemas.openxmlformats.org/spreadsheetml/2006/main" count="129" uniqueCount="50">
  <si>
    <t>FDP Form 8 - Local Disaster Risk Reduction and Management Fund Utilization</t>
  </si>
  <si>
    <t>(Commission on Audit Form)</t>
  </si>
  <si>
    <t>LOCAL DISASTER RISK REDUCTION AND MANAGEMENT FUND UTILIZATION</t>
  </si>
  <si>
    <t>Province, City or Municipality Asingan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</si>
  <si>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</si>
  <si>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</si>
  <si>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</si>
  <si>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</si>
  <si>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</si>
  <si>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</si>
  <si>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</si>
  <si>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</si>
  <si>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</si>
  <si>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</si>
  <si>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</si>
  <si>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</si>
  <si>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Transfer/Grants</t>
  </si>
  <si>
    <t xml:space="preserve">       Total Funds Available</t>
  </si>
  <si>
    <t>B. Utilization</t>
  </si>
  <si>
    <t xml:space="preserve">     Medicines</t>
  </si>
  <si>
    <t xml:space="preserve">     Food Supplies</t>
  </si>
  <si>
    <t xml:space="preserve">     Other Supplies - tarpaulin etc.</t>
  </si>
  <si>
    <t xml:space="preserve">     Repair of Evacuation Center</t>
  </si>
  <si>
    <t xml:space="preserve">     Trainings</t>
  </si>
  <si>
    <t xml:space="preserve">     Construction of Evacuation
      Center</t>
  </si>
  <si>
    <t xml:space="preserve">    Equipment</t>
  </si>
  <si>
    <t xml:space="preserve">     Construction/Rehabilitation for 
      Preventive Measures</t>
  </si>
  <si>
    <t xml:space="preserve">    Transfers to other LGUs</t>
  </si>
  <si>
    <t xml:space="preserve">    Total Utilization</t>
  </si>
  <si>
    <t xml:space="preserve">    Unutilized Balance</t>
  </si>
  <si>
    <t xml:space="preserve">We hereby certify that we have reviewed the contents and hereby attest to the veracity and correctness of tha data or information contained in this document.
</t>
  </si>
  <si>
    <t>MARJORIE V. TINTE</t>
  </si>
  <si>
    <t>ENGR. CARLOS F. LOPEZ, JR.</t>
  </si>
  <si>
    <t>Municipal Accountant</t>
  </si>
  <si>
    <t>Municipal Mayor</t>
  </si>
  <si>
    <t xml:space="preserve">     Financial/Cash Assistance</t>
  </si>
  <si>
    <t>1st QUARTER, CY 2024</t>
  </si>
  <si>
    <t xml:space="preserve">                   (Year 1)- 2023</t>
  </si>
  <si>
    <t xml:space="preserve">                   (Year 2)- 2022</t>
  </si>
  <si>
    <t xml:space="preserve">                   (Year 3) - 2021</t>
  </si>
  <si>
    <t xml:space="preserve">                   (Year 4) - 2020</t>
  </si>
  <si>
    <t>2nd QUARTER, CY 2024</t>
  </si>
  <si>
    <t>REGION:</t>
  </si>
  <si>
    <t>CALENDAR YEAR:</t>
  </si>
  <si>
    <t>PROVINCE:</t>
  </si>
  <si>
    <t>QUARTER:</t>
  </si>
  <si>
    <t>CITY/MUNICIPALITY:</t>
  </si>
  <si>
    <t>I</t>
  </si>
  <si>
    <t>PANGASINAN</t>
  </si>
  <si>
    <t>ASINGAN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</si>
</sst>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0" fillId="0" borderId="1" xfId="0" applyBorder="1"/>
    <xf numFmtId="164" fontId="0" fillId="0" borderId="1" xfId="0" applyNumberFormat="1" applyBorder="1"/>
    <xf numFmtId="0" fontId="6" fillId="0" borderId="1" xfId="0" applyFont="1" applyBorder="1"/>
    <xf numFmtId="164" fontId="0" fillId="0" borderId="1" xfId="1" applyFont="1" applyFill="1" applyBorder="1"/>
    <xf numFmtId="0" fontId="6" fillId="0" borderId="1" xfId="0" applyFont="1" applyBorder="1" applyAlignment="1">
      <alignment vertical="top" wrapText="1"/>
    </xf>
    <xf numFmtId="164" fontId="6" fillId="0" borderId="1" xfId="1" applyFont="1" applyFill="1" applyBorder="1" applyAlignment="1">
      <alignment vertical="center" wrapText="1"/>
    </xf>
    <xf numFmtId="0" fontId="8" fillId="0" borderId="2" xfId="0" applyFont="1" applyBorder="1" applyAlignment="1">
      <alignment vertical="top"/>
    </xf>
    <xf numFmtId="164" fontId="6" fillId="0" borderId="3" xfId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6" fillId="0" borderId="4" xfId="1" applyFont="1" applyFill="1" applyBorder="1" applyAlignment="1">
      <alignment vertical="center" wrapText="1"/>
    </xf>
    <xf numFmtId="0" fontId="11" fillId="0" borderId="1" xfId="0" applyFont="1" applyBorder="1"/>
    <xf numFmtId="164" fontId="2" fillId="0" borderId="1" xfId="1" applyFont="1" applyFill="1" applyBorder="1" applyAlignment="1"/>
    <xf numFmtId="164" fontId="2" fillId="0" borderId="1" xfId="1" applyFont="1" applyFill="1" applyBorder="1"/>
    <xf numFmtId="164" fontId="2" fillId="0" borderId="0" xfId="0" applyNumberFormat="1" applyFont="1"/>
    <xf numFmtId="0" fontId="7" fillId="0" borderId="1" xfId="0" applyFont="1" applyBorder="1"/>
    <xf numFmtId="164" fontId="0" fillId="0" borderId="1" xfId="1" applyFont="1" applyFill="1" applyBorder="1" applyAlignment="1"/>
    <xf numFmtId="0" fontId="0" fillId="0" borderId="0" xfId="0" applyAlignment="1">
      <alignment vertical="center"/>
    </xf>
    <xf numFmtId="43" fontId="0" fillId="0" borderId="0" xfId="0" applyNumberFormat="1"/>
    <xf numFmtId="164" fontId="0" fillId="0" borderId="0" xfId="0" applyNumberFormat="1"/>
    <xf numFmtId="0" fontId="8" fillId="0" borderId="0" xfId="0" applyFont="1" applyAlignment="1">
      <alignment horizontal="left"/>
    </xf>
    <xf numFmtId="164" fontId="8" fillId="0" borderId="0" xfId="1" applyFont="1" applyFill="1"/>
    <xf numFmtId="0" fontId="8" fillId="0" borderId="0" xfId="0" applyFont="1"/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164" fontId="0" fillId="0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/>
    <xf numFmtId="0" fontId="12" fillId="0" borderId="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2" fillId="0" borderId="5" xfId="0" applyFont="1" applyBorder="1"/>
    <xf numFmtId="0" fontId="0" fillId="0" borderId="0" xfId="0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12" fillId="0" borderId="0" xfId="0" applyFont="1" applyAlignment="1">
      <alignment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1120140</xdr:colOff>
      <xdr:row>41</xdr:row>
      <xdr:rowOff>38100</xdr:rowOff>
    </xdr:from>
    <xdr:to>
      <xdr:col>0</xdr:col>
      <xdr:colOff>1955294</xdr:colOff>
      <xdr:row>42</xdr:row>
      <xdr:rowOff>56388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A06FE5-5401-0FC5-0AED-041620E8D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" y="7642860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4</xdr:col>
      <xdr:colOff>599580</xdr:colOff>
      <xdr:row>38</xdr:row>
      <xdr:rowOff>28080</xdr:rowOff>
    </xdr:from>
    <xdr:to>
      <xdr:col>6</xdr:col>
      <xdr:colOff>131715</xdr:colOff>
      <xdr:row>46</xdr:row>
      <xdr:rowOff>89043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A4ECFD-8431-4BC3-5205-ECF946EDB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5000" y="7206120"/>
          <a:ext cx="1581915" cy="13487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MSV%202023\Financial%20Statement%20-%20Schedules%20Mun%20of%20Asingan\Calamity%20Fund\CF%202024\LDRRMF%20-%202024.xlsx" TargetMode="External"/><Relationship Id="rId1" Type="http://schemas.openxmlformats.org/officeDocument/2006/relationships/externalLinkPath" Target="file:///E:\MSV%202023\Financial%20Statement%20-%20Schedules%20Mun%20of%20Asingan\Calamity%20Fund\CF%202024\LDRRMF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IP 2024"/>
      <sheetName val="SUMMARY REPORT 2024"/>
      <sheetName val="RUDRRMF - September 2024"/>
      <sheetName val="RUDRRMF - August 2024"/>
      <sheetName val="RUDRRMF - July 2024"/>
      <sheetName val="RUDRRMF - June 2024"/>
      <sheetName val="RUDRRMF - May 2024"/>
      <sheetName val="RUDRRMF - April 2024"/>
      <sheetName val="RUDRRMF - March 2024"/>
      <sheetName val="RUDRRMF - February 2024 "/>
      <sheetName val="RUDRRMF - January 2024"/>
    </sheetNames>
    <sheetDataSet>
      <sheetData sheetId="0"/>
      <sheetData sheetId="1"/>
      <sheetData sheetId="2">
        <row r="46">
          <cell r="H46">
            <v>17159648.32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D60E-3ADF-43E6-870E-82F364CBD955}">
  <dimension ref="A1:K48"/>
  <sheetViews>
    <sheetView tabSelected="1" zoomScaleNormal="100" zoomScaleSheetLayoutView="100" workbookViewId="0">
      <selection activeCell="D7" sqref="D7"/>
    </sheetView>
  </sheetViews>
  <sheetFormatPr defaultRowHeight="14.4" x14ac:dyDescent="0.3"/>
  <cols>
    <col min="1" max="1" width="30.109375" customWidth="1"/>
    <col min="2" max="2" width="14" customWidth="1"/>
    <col min="3" max="3" width="15.5546875" customWidth="1"/>
    <col min="4" max="4" width="17.109375" customWidth="1"/>
    <col min="5" max="5" width="15" customWidth="1"/>
    <col min="6" max="6" width="14.88671875" customWidth="1"/>
    <col min="7" max="7" width="16.5546875" customWidth="1"/>
    <col min="8" max="8" width="11.109375" bestFit="1" customWidth="1"/>
  </cols>
  <sheetData>
    <row r="1" spans="1:11" ht="11.25" customHeight="1" x14ac:dyDescent="0.3">
      <c r="A1" s="41" t="s">
        <v>0</v>
      </c>
      <c r="B1" s="41"/>
      <c r="C1" s="41"/>
      <c r="D1" s="41"/>
    </row>
    <row r="2" spans="1:11" ht="11.25" customHeight="1" x14ac:dyDescent="0.3">
      <c r="A2" s="1" t="s">
        <v>1</v>
      </c>
      <c r="B2" s="1"/>
      <c r="C2" s="1"/>
      <c r="D2" s="1"/>
    </row>
    <row r="3" spans="1:11" ht="7.5" customHeight="1" x14ac:dyDescent="0.3">
      <c r="A3" s="2"/>
    </row>
    <row r="4" spans="1:11" x14ac:dyDescent="0.3">
      <c r="A4" s="42" t="s">
        <v>2</v>
      </c>
      <c r="B4" s="42"/>
      <c r="C4" s="42"/>
      <c r="D4" s="42"/>
      <c r="E4" s="42"/>
      <c r="F4" s="42"/>
      <c r="G4" s="42"/>
    </row>
    <row r="5" spans="1:11" x14ac:dyDescent="0.3">
      <c r="A5" s="49"/>
      <c r="B5" s="49"/>
      <c r="C5" s="49"/>
      <c r="D5" s="49"/>
      <c r="E5" s="49"/>
      <c r="F5" s="49"/>
      <c r="G5" s="49"/>
      <c r="H5" s="3"/>
      <c r="I5" s="3"/>
      <c r="J5" s="3"/>
      <c r="K5" s="3"/>
    </row>
    <row r="6" spans="1:11" x14ac:dyDescent="0.3">
      <c r="A6" s="50" t="s">
        <v>42</v>
      </c>
      <c r="B6" s="51" t="s">
        <v>47</v>
      </c>
      <c r="C6" s="52"/>
      <c r="D6" s="53" t="s">
        <v>43</v>
      </c>
      <c r="E6" s="54">
        <v>2024</v>
      </c>
      <c r="F6" s="29"/>
      <c r="G6" s="29"/>
      <c r="H6" s="3"/>
      <c r="I6" s="3"/>
      <c r="J6" s="3"/>
      <c r="K6" s="3"/>
    </row>
    <row r="7" spans="1:11" x14ac:dyDescent="0.3">
      <c r="A7" s="55" t="s">
        <v>44</v>
      </c>
      <c r="B7" s="56" t="s">
        <v>48</v>
      </c>
      <c r="C7" s="57"/>
      <c r="D7" s="58" t="s">
        <v>45</v>
      </c>
      <c r="E7" s="59">
        <v>3</v>
      </c>
      <c r="F7" s="29"/>
      <c r="G7" s="29"/>
      <c r="H7" s="3"/>
      <c r="I7" s="3"/>
      <c r="J7" s="3"/>
      <c r="K7" s="3"/>
    </row>
    <row r="8" spans="1:11" x14ac:dyDescent="0.3">
      <c r="A8" s="55" t="s">
        <v>46</v>
      </c>
      <c r="B8" s="60" t="s">
        <v>49</v>
      </c>
      <c r="C8" s="61"/>
      <c r="D8" s="62"/>
      <c r="E8" s="61"/>
    </row>
    <row r="10" spans="1:11" x14ac:dyDescent="0.3">
      <c r="A10" s="44" t="s">
        <v>4</v>
      </c>
      <c r="B10" s="45" t="s">
        <v>5</v>
      </c>
      <c r="C10" s="45"/>
      <c r="D10" s="44" t="s">
        <v>6</v>
      </c>
      <c r="E10" s="44" t="s">
        <v>7</v>
      </c>
      <c r="F10" s="46" t="s">
        <v>8</v>
      </c>
      <c r="G10" s="44" t="s">
        <v>9</v>
      </c>
    </row>
    <row r="11" spans="1:11" x14ac:dyDescent="0.3">
      <c r="A11" s="44"/>
      <c r="B11" s="47" t="s">
        <v>10</v>
      </c>
      <c r="C11" s="36" t="s">
        <v>11</v>
      </c>
      <c r="D11" s="44"/>
      <c r="E11" s="44"/>
      <c r="F11" s="44"/>
      <c r="G11" s="44"/>
    </row>
    <row r="12" spans="1:11" x14ac:dyDescent="0.3">
      <c r="A12" s="44"/>
      <c r="B12" s="48"/>
      <c r="C12" s="37"/>
      <c r="D12" s="44"/>
      <c r="E12" s="44"/>
      <c r="F12" s="44"/>
      <c r="G12" s="44"/>
    </row>
    <row r="13" spans="1:11" x14ac:dyDescent="0.3">
      <c r="A13" s="44"/>
      <c r="B13" s="48"/>
      <c r="C13" s="37"/>
      <c r="D13" s="44"/>
      <c r="E13" s="44"/>
      <c r="F13" s="44"/>
      <c r="G13" s="44"/>
    </row>
    <row r="14" spans="1:11" x14ac:dyDescent="0.3">
      <c r="A14" s="5" t="s">
        <v>12</v>
      </c>
      <c r="B14" s="5"/>
      <c r="C14" s="6"/>
      <c r="D14" s="6"/>
      <c r="E14" s="5"/>
      <c r="F14" s="5"/>
      <c r="G14" s="5"/>
    </row>
    <row r="15" spans="1:11" x14ac:dyDescent="0.3">
      <c r="A15" s="7" t="s">
        <v>13</v>
      </c>
      <c r="B15" s="8">
        <v>3279728.37</v>
      </c>
      <c r="C15" s="8">
        <v>7652699.5299999993</v>
      </c>
      <c r="D15" s="8"/>
      <c r="E15" s="8"/>
      <c r="F15" s="8"/>
      <c r="G15" s="8">
        <f>SUM(B15:F15)</f>
        <v>10932427.899999999</v>
      </c>
    </row>
    <row r="16" spans="1:11" x14ac:dyDescent="0.3">
      <c r="A16" s="7" t="s">
        <v>14</v>
      </c>
      <c r="B16" s="8"/>
      <c r="C16" s="8">
        <v>2403368.7500000005</v>
      </c>
      <c r="D16" s="8"/>
      <c r="E16" s="8"/>
      <c r="F16" s="8"/>
      <c r="G16" s="8">
        <f t="shared" ref="G16:G22" si="0">SUM(B16:F16)</f>
        <v>2403368.7500000005</v>
      </c>
    </row>
    <row r="17" spans="1:9" ht="30.6" customHeight="1" x14ac:dyDescent="0.3">
      <c r="A17" s="9" t="s">
        <v>15</v>
      </c>
      <c r="B17" s="10"/>
      <c r="C17" s="10"/>
      <c r="D17" s="10"/>
      <c r="E17" s="10"/>
      <c r="F17" s="10"/>
      <c r="G17" s="8">
        <f t="shared" si="0"/>
        <v>0</v>
      </c>
    </row>
    <row r="18" spans="1:9" ht="30.6" customHeight="1" x14ac:dyDescent="0.3">
      <c r="A18" s="11" t="s">
        <v>37</v>
      </c>
      <c r="B18" s="12"/>
      <c r="C18" s="12">
        <v>4285134.4699999988</v>
      </c>
      <c r="D18" s="12"/>
      <c r="E18" s="12"/>
      <c r="F18" s="12"/>
      <c r="G18" s="8">
        <f t="shared" si="0"/>
        <v>4285134.4699999988</v>
      </c>
    </row>
    <row r="19" spans="1:9" ht="14.4" customHeight="1" x14ac:dyDescent="0.3">
      <c r="A19" s="11" t="s">
        <v>38</v>
      </c>
      <c r="B19" s="12"/>
      <c r="C19" s="12">
        <v>5134893.66</v>
      </c>
      <c r="D19" s="12"/>
      <c r="E19" s="12"/>
      <c r="F19" s="12"/>
      <c r="G19" s="8">
        <f t="shared" si="0"/>
        <v>5134893.66</v>
      </c>
    </row>
    <row r="20" spans="1:9" ht="14.4" customHeight="1" x14ac:dyDescent="0.3">
      <c r="A20" s="11" t="s">
        <v>39</v>
      </c>
      <c r="B20" s="12"/>
      <c r="C20" s="12">
        <v>1048248.8</v>
      </c>
      <c r="D20" s="12"/>
      <c r="E20" s="12"/>
      <c r="F20" s="12"/>
      <c r="G20" s="8">
        <f t="shared" si="0"/>
        <v>1048248.8</v>
      </c>
    </row>
    <row r="21" spans="1:9" ht="14.4" customHeight="1" x14ac:dyDescent="0.3">
      <c r="A21" s="11" t="s">
        <v>40</v>
      </c>
      <c r="B21" s="12"/>
      <c r="C21" s="12">
        <v>118491.75</v>
      </c>
      <c r="D21" s="12"/>
      <c r="E21" s="12"/>
      <c r="F21" s="12"/>
      <c r="G21" s="8">
        <f t="shared" si="0"/>
        <v>118491.75</v>
      </c>
    </row>
    <row r="22" spans="1:9" x14ac:dyDescent="0.3">
      <c r="A22" s="13" t="s">
        <v>16</v>
      </c>
      <c r="B22" s="10"/>
      <c r="C22" s="14"/>
      <c r="D22" s="10"/>
      <c r="E22" s="14"/>
      <c r="F22" s="10"/>
      <c r="G22" s="8">
        <f t="shared" si="0"/>
        <v>0</v>
      </c>
    </row>
    <row r="23" spans="1:9" s="3" customFormat="1" x14ac:dyDescent="0.3">
      <c r="A23" s="15" t="s">
        <v>17</v>
      </c>
      <c r="B23" s="16">
        <f t="shared" ref="B23:G23" si="1">SUM(B15:B22)</f>
        <v>3279728.37</v>
      </c>
      <c r="C23" s="16">
        <f t="shared" si="1"/>
        <v>20642836.959999997</v>
      </c>
      <c r="D23" s="16">
        <f t="shared" si="1"/>
        <v>0</v>
      </c>
      <c r="E23" s="16">
        <f t="shared" si="1"/>
        <v>0</v>
      </c>
      <c r="F23" s="16">
        <f t="shared" si="1"/>
        <v>0</v>
      </c>
      <c r="G23" s="16">
        <f t="shared" si="1"/>
        <v>23922565.329999998</v>
      </c>
      <c r="H23" s="18">
        <v>0</v>
      </c>
    </row>
    <row r="24" spans="1:9" x14ac:dyDescent="0.3">
      <c r="A24" s="19" t="s">
        <v>18</v>
      </c>
      <c r="B24" s="20"/>
      <c r="C24" s="20"/>
      <c r="D24" s="20"/>
      <c r="E24" s="20"/>
      <c r="F24" s="20"/>
      <c r="G24" s="8">
        <f t="shared" ref="G24:G38" si="2">SUM(B24:F24)</f>
        <v>0</v>
      </c>
    </row>
    <row r="25" spans="1:9" ht="14.4" customHeight="1" x14ac:dyDescent="0.3">
      <c r="A25" s="19" t="s">
        <v>19</v>
      </c>
      <c r="B25" s="20"/>
      <c r="C25" s="20"/>
      <c r="D25" s="20"/>
      <c r="E25" s="20"/>
      <c r="F25" s="20"/>
      <c r="G25" s="8">
        <f t="shared" si="2"/>
        <v>0</v>
      </c>
    </row>
    <row r="26" spans="1:9" ht="14.4" customHeight="1" x14ac:dyDescent="0.3">
      <c r="A26" s="19" t="s">
        <v>20</v>
      </c>
      <c r="B26" s="20"/>
      <c r="C26" s="20">
        <v>242340</v>
      </c>
      <c r="D26" s="20"/>
      <c r="E26" s="20"/>
      <c r="F26" s="20"/>
      <c r="G26" s="8">
        <f t="shared" si="2"/>
        <v>242340</v>
      </c>
    </row>
    <row r="27" spans="1:9" ht="14.4" customHeight="1" x14ac:dyDescent="0.3">
      <c r="A27" s="19" t="s">
        <v>35</v>
      </c>
      <c r="B27" s="20"/>
      <c r="C27" s="20"/>
      <c r="D27" s="20"/>
      <c r="E27" s="20"/>
      <c r="F27" s="20"/>
      <c r="G27" s="8">
        <f t="shared" si="2"/>
        <v>0</v>
      </c>
    </row>
    <row r="28" spans="1:9" ht="14.4" customHeight="1" x14ac:dyDescent="0.3">
      <c r="A28" s="19" t="s">
        <v>21</v>
      </c>
      <c r="B28" s="20"/>
      <c r="C28" s="20"/>
      <c r="D28" s="20"/>
      <c r="E28" s="20"/>
      <c r="F28" s="20"/>
      <c r="G28" s="8">
        <f t="shared" si="2"/>
        <v>0</v>
      </c>
    </row>
    <row r="29" spans="1:9" ht="14.4" customHeight="1" x14ac:dyDescent="0.3">
      <c r="A29" s="19" t="s">
        <v>22</v>
      </c>
      <c r="B29" s="20"/>
      <c r="C29" s="20"/>
      <c r="D29" s="20"/>
      <c r="E29" s="20"/>
      <c r="F29" s="20"/>
      <c r="G29" s="8">
        <f t="shared" si="2"/>
        <v>0</v>
      </c>
    </row>
    <row r="30" spans="1:9" ht="14.4" customHeight="1" x14ac:dyDescent="0.3">
      <c r="A30" s="19" t="s">
        <v>23</v>
      </c>
      <c r="B30" s="20"/>
      <c r="C30" s="20"/>
      <c r="D30" s="20"/>
      <c r="E30" s="20"/>
      <c r="F30" s="20"/>
      <c r="G30" s="8">
        <f t="shared" si="2"/>
        <v>0</v>
      </c>
    </row>
    <row r="31" spans="1:9" x14ac:dyDescent="0.3">
      <c r="A31" s="38" t="s">
        <v>24</v>
      </c>
      <c r="B31" s="40"/>
      <c r="C31" s="40"/>
      <c r="D31" s="40"/>
      <c r="E31" s="40"/>
      <c r="F31" s="33"/>
      <c r="G31" s="8">
        <f t="shared" si="2"/>
        <v>0</v>
      </c>
      <c r="I31" s="3"/>
    </row>
    <row r="32" spans="1:9" x14ac:dyDescent="0.3">
      <c r="A32" s="39"/>
      <c r="B32" s="40"/>
      <c r="C32" s="40"/>
      <c r="D32" s="40"/>
      <c r="E32" s="40"/>
      <c r="F32" s="33"/>
      <c r="G32" s="8">
        <f t="shared" si="2"/>
        <v>0</v>
      </c>
    </row>
    <row r="33" spans="1:11" ht="14.4" customHeight="1" x14ac:dyDescent="0.3">
      <c r="A33" s="19" t="s">
        <v>25</v>
      </c>
      <c r="B33" s="8"/>
      <c r="C33" s="8">
        <v>42430</v>
      </c>
      <c r="D33" s="8"/>
      <c r="E33" s="8"/>
      <c r="F33" s="8"/>
      <c r="G33" s="8">
        <f t="shared" si="2"/>
        <v>42430</v>
      </c>
    </row>
    <row r="34" spans="1:11" s="21" customFormat="1" x14ac:dyDescent="0.3">
      <c r="A34" s="34" t="s">
        <v>26</v>
      </c>
      <c r="C34" s="33">
        <f>3950352+2498951.87+28843.14</f>
        <v>6478147.0099999998</v>
      </c>
      <c r="D34" s="33"/>
      <c r="E34" s="33"/>
      <c r="F34" s="33"/>
      <c r="G34" s="8">
        <f t="shared" si="2"/>
        <v>6478147.0099999998</v>
      </c>
    </row>
    <row r="35" spans="1:11" s="21" customFormat="1" x14ac:dyDescent="0.3">
      <c r="A35" s="35"/>
      <c r="C35" s="33"/>
      <c r="D35" s="33"/>
      <c r="E35" s="33"/>
      <c r="F35" s="33"/>
      <c r="G35" s="8">
        <f t="shared" si="2"/>
        <v>0</v>
      </c>
    </row>
    <row r="36" spans="1:11" ht="14.4" customHeight="1" x14ac:dyDescent="0.3">
      <c r="A36" s="19" t="s">
        <v>27</v>
      </c>
      <c r="B36" s="8"/>
      <c r="C36" s="8"/>
      <c r="D36" s="8"/>
      <c r="E36" s="8"/>
      <c r="F36" s="8"/>
      <c r="G36" s="8">
        <f t="shared" si="2"/>
        <v>0</v>
      </c>
    </row>
    <row r="37" spans="1:11" x14ac:dyDescent="0.3">
      <c r="A37" s="19" t="s">
        <v>28</v>
      </c>
      <c r="B37" s="8">
        <f>SUM(B25:B36)</f>
        <v>0</v>
      </c>
      <c r="C37" s="8">
        <f t="shared" ref="C37:E37" si="3">SUM(C25:C36)</f>
        <v>6762917.0099999998</v>
      </c>
      <c r="D37" s="8">
        <f t="shared" si="3"/>
        <v>0</v>
      </c>
      <c r="E37" s="8">
        <f t="shared" si="3"/>
        <v>0</v>
      </c>
      <c r="F37" s="8"/>
      <c r="G37" s="8">
        <f t="shared" si="2"/>
        <v>6762917.0099999998</v>
      </c>
    </row>
    <row r="38" spans="1:11" s="3" customFormat="1" x14ac:dyDescent="0.3">
      <c r="A38" s="15" t="s">
        <v>29</v>
      </c>
      <c r="B38" s="17">
        <f>B23-B37</f>
        <v>3279728.37</v>
      </c>
      <c r="C38" s="17">
        <f t="shared" ref="C38:F38" si="4">C23-C37</f>
        <v>13879919.949999997</v>
      </c>
      <c r="D38" s="17">
        <f t="shared" si="4"/>
        <v>0</v>
      </c>
      <c r="E38" s="17">
        <f t="shared" si="4"/>
        <v>0</v>
      </c>
      <c r="F38" s="17">
        <f t="shared" si="4"/>
        <v>0</v>
      </c>
      <c r="G38" s="17">
        <f t="shared" si="2"/>
        <v>17159648.319999997</v>
      </c>
    </row>
    <row r="39" spans="1:11" ht="10.5" customHeight="1" x14ac:dyDescent="0.3">
      <c r="C39" s="22"/>
      <c r="G39" s="23">
        <f>G38-'[1]RUDRRMF - September 2024'!$H$46</f>
        <v>0</v>
      </c>
    </row>
    <row r="40" spans="1:11" ht="14.4" customHeight="1" x14ac:dyDescent="0.3">
      <c r="A40" s="30" t="s">
        <v>30</v>
      </c>
      <c r="B40" s="30"/>
      <c r="C40" s="30"/>
      <c r="D40" s="30"/>
      <c r="E40" s="30"/>
      <c r="F40" s="30"/>
      <c r="G40" s="30"/>
    </row>
    <row r="41" spans="1:11" ht="9" customHeight="1" x14ac:dyDescent="0.3">
      <c r="A41" s="27"/>
      <c r="B41" s="27"/>
      <c r="C41" s="27"/>
      <c r="D41" s="27"/>
      <c r="E41" s="27"/>
      <c r="F41" s="27"/>
      <c r="G41" s="27"/>
    </row>
    <row r="42" spans="1:11" x14ac:dyDescent="0.3">
      <c r="C42" s="2"/>
      <c r="D42" s="2"/>
      <c r="E42" s="2"/>
      <c r="F42" s="2"/>
      <c r="G42" s="2"/>
    </row>
    <row r="43" spans="1:11" x14ac:dyDescent="0.3">
      <c r="A43" s="31" t="s">
        <v>31</v>
      </c>
      <c r="B43" s="31"/>
      <c r="E43" s="31" t="s">
        <v>32</v>
      </c>
      <c r="F43" s="31"/>
      <c r="G43" s="31"/>
    </row>
    <row r="44" spans="1:11" x14ac:dyDescent="0.3">
      <c r="A44" s="32" t="s">
        <v>33</v>
      </c>
      <c r="B44" s="32"/>
      <c r="E44" s="32" t="s">
        <v>34</v>
      </c>
      <c r="F44" s="32"/>
      <c r="G44" s="32"/>
    </row>
    <row r="45" spans="1:11" x14ac:dyDescent="0.3">
      <c r="A45" s="28"/>
      <c r="B45" s="28"/>
      <c r="E45" s="28"/>
      <c r="F45" s="28"/>
      <c r="G45" s="28"/>
    </row>
    <row r="46" spans="1:11" s="26" customFormat="1" ht="10.199999999999999" x14ac:dyDescent="0.2">
      <c r="A46" s="24"/>
      <c r="B46" s="24"/>
      <c r="C46" s="25"/>
      <c r="D46" s="25"/>
      <c r="E46" s="25"/>
      <c r="F46" s="25"/>
      <c r="G46" s="25"/>
      <c r="H46" s="25"/>
      <c r="I46" s="25"/>
      <c r="J46" s="25"/>
      <c r="K46" s="25"/>
    </row>
    <row r="47" spans="1:11" s="26" customFormat="1" ht="10.199999999999999" x14ac:dyDescent="0.2">
      <c r="A47" s="24"/>
      <c r="B47" s="24"/>
      <c r="C47" s="25"/>
      <c r="D47" s="25"/>
      <c r="E47" s="25"/>
      <c r="F47" s="25"/>
      <c r="G47" s="25"/>
      <c r="H47" s="25"/>
      <c r="I47" s="25"/>
      <c r="J47" s="25"/>
      <c r="K47" s="25"/>
    </row>
    <row r="48" spans="1:11" x14ac:dyDescent="0.3">
      <c r="A48" s="24"/>
      <c r="B48" s="28"/>
      <c r="E48" s="28"/>
      <c r="F48" s="28"/>
      <c r="G48" s="28"/>
    </row>
  </sheetData>
  <sheetProtection algorithmName="SHA-512" hashValue="1U7M2h3pX5Qdd+Z0EJCw6CAWZ9Lm7bdwgFeQKN8Y2Sv1AxiyTu/jZ3npicrGDG06OExmil94MlWenlwrjROkZg==" saltValue="1Saf/d4dBXu6c3aH4LXfFA==" spinCount="100000" sheet="1" objects="1" scenarios="1"/>
  <mergeCells count="26">
    <mergeCell ref="A1:D1"/>
    <mergeCell ref="A4:G4"/>
    <mergeCell ref="A10:A13"/>
    <mergeCell ref="B10:C10"/>
    <mergeCell ref="D10:D13"/>
    <mergeCell ref="E10:E13"/>
    <mergeCell ref="F10:F13"/>
    <mergeCell ref="G10:G13"/>
    <mergeCell ref="B11:B13"/>
    <mergeCell ref="C11:C13"/>
    <mergeCell ref="A31:A32"/>
    <mergeCell ref="B31:B32"/>
    <mergeCell ref="C31:C32"/>
    <mergeCell ref="D31:D32"/>
    <mergeCell ref="F31:F32"/>
    <mergeCell ref="A34:A35"/>
    <mergeCell ref="C34:C35"/>
    <mergeCell ref="D34:D35"/>
    <mergeCell ref="E34:E35"/>
    <mergeCell ref="F34:F35"/>
    <mergeCell ref="E31:E32"/>
    <mergeCell ref="A40:G40"/>
    <mergeCell ref="A43:B43"/>
    <mergeCell ref="E43:G43"/>
    <mergeCell ref="A44:B44"/>
    <mergeCell ref="E44:G44"/>
  </mergeCells>
  <pageMargins left="0.70866141732283472" right="0" top="0.23622047244094491" bottom="0" header="0.31496062992125984" footer="0.31496062992125984"/>
  <pageSetup paperSize="9" scale="85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BCA6-97FE-4B72-9693-94543D8608C5}">
  <dimension ref="A1:K46"/>
  <sheetViews>
    <sheetView view="pageBreakPreview" topLeftCell="B16" zoomScale="130" zoomScaleNormal="100" zoomScaleSheetLayoutView="130" workbookViewId="0">
      <selection activeCell="D28" sqref="D28"/>
    </sheetView>
  </sheetViews>
  <sheetFormatPr defaultRowHeight="14.4" x14ac:dyDescent="0.3"/>
  <cols>
    <col min="1" max="1" width="30.109375" customWidth="1"/>
    <col min="2" max="2" width="14" customWidth="1"/>
    <col min="3" max="3" width="15.5546875" customWidth="1"/>
    <col min="4" max="4" width="17.109375" customWidth="1"/>
    <col min="5" max="5" width="15" customWidth="1"/>
    <col min="6" max="6" width="14.88671875" customWidth="1"/>
    <col min="7" max="7" width="16.5546875" customWidth="1"/>
    <col min="8" max="8" width="11.109375" bestFit="1" customWidth="1"/>
  </cols>
  <sheetData>
    <row r="1" spans="1:11" ht="11.25" customHeight="1" x14ac:dyDescent="0.3">
      <c r="A1" s="41" t="s">
        <v>0</v>
      </c>
      <c r="B1" s="41"/>
      <c r="C1" s="41"/>
      <c r="D1" s="41"/>
    </row>
    <row r="2" spans="1:11" ht="11.25" customHeight="1" x14ac:dyDescent="0.3">
      <c r="A2" s="1" t="s">
        <v>1</v>
      </c>
      <c r="B2" s="1"/>
      <c r="C2" s="1"/>
      <c r="D2" s="1"/>
    </row>
    <row r="3" spans="1:11" ht="7.5" customHeight="1" x14ac:dyDescent="0.3">
      <c r="A3" s="2"/>
    </row>
    <row r="4" spans="1:11" x14ac:dyDescent="0.3">
      <c r="A4" s="42" t="s">
        <v>2</v>
      </c>
      <c r="B4" s="42"/>
      <c r="C4" s="42"/>
      <c r="D4" s="42"/>
      <c r="E4" s="42"/>
      <c r="F4" s="42"/>
      <c r="G4" s="42"/>
    </row>
    <row r="5" spans="1:11" x14ac:dyDescent="0.3">
      <c r="A5" s="43" t="s">
        <v>41</v>
      </c>
      <c r="B5" s="43"/>
      <c r="C5" s="43"/>
      <c r="D5" s="43"/>
      <c r="E5" s="43"/>
      <c r="F5" s="43"/>
      <c r="G5" s="43"/>
      <c r="H5" s="3"/>
      <c r="I5" s="3"/>
      <c r="J5" s="3"/>
      <c r="K5" s="3"/>
    </row>
    <row r="6" spans="1:11" x14ac:dyDescent="0.3">
      <c r="C6" s="4" t="s">
        <v>3</v>
      </c>
    </row>
    <row r="8" spans="1:11" x14ac:dyDescent="0.3">
      <c r="A8" s="44" t="s">
        <v>4</v>
      </c>
      <c r="B8" s="45" t="s">
        <v>5</v>
      </c>
      <c r="C8" s="45"/>
      <c r="D8" s="44" t="s">
        <v>6</v>
      </c>
      <c r="E8" s="44" t="s">
        <v>7</v>
      </c>
      <c r="F8" s="46" t="s">
        <v>8</v>
      </c>
      <c r="G8" s="44" t="s">
        <v>9</v>
      </c>
    </row>
    <row r="9" spans="1:11" x14ac:dyDescent="0.3">
      <c r="A9" s="44"/>
      <c r="B9" s="47" t="s">
        <v>10</v>
      </c>
      <c r="C9" s="36" t="s">
        <v>11</v>
      </c>
      <c r="D9" s="44"/>
      <c r="E9" s="44"/>
      <c r="F9" s="44"/>
      <c r="G9" s="44"/>
    </row>
    <row r="10" spans="1:11" x14ac:dyDescent="0.3">
      <c r="A10" s="44"/>
      <c r="B10" s="48"/>
      <c r="C10" s="37"/>
      <c r="D10" s="44"/>
      <c r="E10" s="44"/>
      <c r="F10" s="44"/>
      <c r="G10" s="44"/>
    </row>
    <row r="11" spans="1:11" x14ac:dyDescent="0.3">
      <c r="A11" s="44"/>
      <c r="B11" s="48"/>
      <c r="C11" s="37"/>
      <c r="D11" s="44"/>
      <c r="E11" s="44"/>
      <c r="F11" s="44"/>
      <c r="G11" s="44"/>
    </row>
    <row r="12" spans="1:11" x14ac:dyDescent="0.3">
      <c r="A12" s="5" t="s">
        <v>12</v>
      </c>
      <c r="B12" s="5"/>
      <c r="C12" s="6"/>
      <c r="D12" s="6"/>
      <c r="E12" s="5"/>
      <c r="F12" s="5"/>
      <c r="G12" s="5"/>
    </row>
    <row r="13" spans="1:11" x14ac:dyDescent="0.3">
      <c r="A13" s="7" t="s">
        <v>13</v>
      </c>
      <c r="B13" s="8">
        <v>3279728.37</v>
      </c>
      <c r="C13" s="8">
        <v>7652699.5299999993</v>
      </c>
      <c r="D13" s="8"/>
      <c r="E13" s="8"/>
      <c r="F13" s="8"/>
      <c r="G13" s="8">
        <f>SUM(B13:F13)</f>
        <v>10932427.899999999</v>
      </c>
    </row>
    <row r="14" spans="1:11" x14ac:dyDescent="0.3">
      <c r="A14" s="7" t="s">
        <v>14</v>
      </c>
      <c r="B14" s="8"/>
      <c r="C14" s="8">
        <v>2403368.7500000005</v>
      </c>
      <c r="D14" s="8"/>
      <c r="E14" s="8"/>
      <c r="F14" s="8"/>
      <c r="G14" s="8">
        <f t="shared" ref="G14:G20" si="0">SUM(B14:F14)</f>
        <v>2403368.7500000005</v>
      </c>
    </row>
    <row r="15" spans="1:11" ht="30.6" customHeight="1" x14ac:dyDescent="0.3">
      <c r="A15" s="9" t="s">
        <v>15</v>
      </c>
      <c r="B15" s="10"/>
      <c r="C15" s="10"/>
      <c r="D15" s="10"/>
      <c r="E15" s="10"/>
      <c r="F15" s="10"/>
      <c r="G15" s="8">
        <f t="shared" si="0"/>
        <v>0</v>
      </c>
    </row>
    <row r="16" spans="1:11" ht="30.6" customHeight="1" x14ac:dyDescent="0.3">
      <c r="A16" s="11" t="s">
        <v>37</v>
      </c>
      <c r="B16" s="12"/>
      <c r="C16" s="12">
        <v>4285134.4699999988</v>
      </c>
      <c r="D16" s="12"/>
      <c r="E16" s="12"/>
      <c r="F16" s="12"/>
      <c r="G16" s="8">
        <f t="shared" si="0"/>
        <v>4285134.4699999988</v>
      </c>
    </row>
    <row r="17" spans="1:9" ht="14.4" customHeight="1" x14ac:dyDescent="0.3">
      <c r="A17" s="11" t="s">
        <v>38</v>
      </c>
      <c r="B17" s="12"/>
      <c r="C17" s="12">
        <v>5134893.66</v>
      </c>
      <c r="D17" s="12"/>
      <c r="E17" s="12"/>
      <c r="F17" s="12"/>
      <c r="G17" s="8">
        <f t="shared" si="0"/>
        <v>5134893.66</v>
      </c>
    </row>
    <row r="18" spans="1:9" ht="14.4" customHeight="1" x14ac:dyDescent="0.3">
      <c r="A18" s="11" t="s">
        <v>39</v>
      </c>
      <c r="B18" s="12"/>
      <c r="C18" s="12">
        <v>1048248.8</v>
      </c>
      <c r="D18" s="12"/>
      <c r="E18" s="12"/>
      <c r="F18" s="12"/>
      <c r="G18" s="8">
        <f t="shared" si="0"/>
        <v>1048248.8</v>
      </c>
    </row>
    <row r="19" spans="1:9" ht="14.4" customHeight="1" x14ac:dyDescent="0.3">
      <c r="A19" s="11" t="s">
        <v>40</v>
      </c>
      <c r="B19" s="12"/>
      <c r="C19" s="12">
        <v>118491.75</v>
      </c>
      <c r="D19" s="12"/>
      <c r="E19" s="12"/>
      <c r="F19" s="12"/>
      <c r="G19" s="8">
        <f t="shared" si="0"/>
        <v>118491.75</v>
      </c>
    </row>
    <row r="20" spans="1:9" x14ac:dyDescent="0.3">
      <c r="A20" s="13" t="s">
        <v>16</v>
      </c>
      <c r="B20" s="10"/>
      <c r="C20" s="14"/>
      <c r="D20" s="10"/>
      <c r="E20" s="14"/>
      <c r="F20" s="10"/>
      <c r="G20" s="8">
        <f t="shared" si="0"/>
        <v>0</v>
      </c>
    </row>
    <row r="21" spans="1:9" s="3" customFormat="1" x14ac:dyDescent="0.3">
      <c r="A21" s="15" t="s">
        <v>17</v>
      </c>
      <c r="B21" s="16">
        <f t="shared" ref="B21:G21" si="1">SUM(B13:B20)</f>
        <v>3279728.37</v>
      </c>
      <c r="C21" s="16">
        <f t="shared" si="1"/>
        <v>20642836.959999997</v>
      </c>
      <c r="D21" s="16">
        <f t="shared" si="1"/>
        <v>0</v>
      </c>
      <c r="E21" s="16">
        <f t="shared" si="1"/>
        <v>0</v>
      </c>
      <c r="F21" s="16">
        <f t="shared" si="1"/>
        <v>0</v>
      </c>
      <c r="G21" s="16">
        <f t="shared" si="1"/>
        <v>23922565.329999998</v>
      </c>
      <c r="H21" s="18">
        <v>0</v>
      </c>
    </row>
    <row r="22" spans="1:9" x14ac:dyDescent="0.3">
      <c r="A22" s="19" t="s">
        <v>18</v>
      </c>
      <c r="B22" s="20"/>
      <c r="C22" s="20"/>
      <c r="D22" s="20"/>
      <c r="E22" s="20"/>
      <c r="F22" s="20"/>
      <c r="G22" s="8">
        <f t="shared" ref="G22:G36" si="2">SUM(B22:F22)</f>
        <v>0</v>
      </c>
    </row>
    <row r="23" spans="1:9" ht="14.4" customHeight="1" x14ac:dyDescent="0.3">
      <c r="A23" s="19" t="s">
        <v>19</v>
      </c>
      <c r="B23" s="20"/>
      <c r="C23" s="20"/>
      <c r="D23" s="20"/>
      <c r="E23" s="20"/>
      <c r="F23" s="20"/>
      <c r="G23" s="8">
        <f t="shared" si="2"/>
        <v>0</v>
      </c>
    </row>
    <row r="24" spans="1:9" ht="14.4" customHeight="1" x14ac:dyDescent="0.3">
      <c r="A24" s="19" t="s">
        <v>20</v>
      </c>
      <c r="B24" s="20"/>
      <c r="C24" s="20">
        <v>242340</v>
      </c>
      <c r="D24" s="20"/>
      <c r="E24" s="20"/>
      <c r="F24" s="20"/>
      <c r="G24" s="8">
        <f t="shared" si="2"/>
        <v>242340</v>
      </c>
    </row>
    <row r="25" spans="1:9" ht="14.4" customHeight="1" x14ac:dyDescent="0.3">
      <c r="A25" s="19" t="s">
        <v>35</v>
      </c>
      <c r="B25" s="20"/>
      <c r="C25" s="20"/>
      <c r="D25" s="20"/>
      <c r="E25" s="20"/>
      <c r="F25" s="20"/>
      <c r="G25" s="8">
        <f t="shared" si="2"/>
        <v>0</v>
      </c>
    </row>
    <row r="26" spans="1:9" ht="14.4" customHeight="1" x14ac:dyDescent="0.3">
      <c r="A26" s="19" t="s">
        <v>21</v>
      </c>
      <c r="B26" s="20"/>
      <c r="C26" s="20"/>
      <c r="D26" s="20"/>
      <c r="E26" s="20"/>
      <c r="F26" s="20"/>
      <c r="G26" s="8">
        <f t="shared" si="2"/>
        <v>0</v>
      </c>
    </row>
    <row r="27" spans="1:9" ht="14.4" customHeight="1" x14ac:dyDescent="0.3">
      <c r="A27" s="19" t="s">
        <v>22</v>
      </c>
      <c r="B27" s="20"/>
      <c r="C27" s="20"/>
      <c r="D27" s="20"/>
      <c r="E27" s="20"/>
      <c r="F27" s="20"/>
      <c r="G27" s="8">
        <f t="shared" si="2"/>
        <v>0</v>
      </c>
    </row>
    <row r="28" spans="1:9" ht="14.4" customHeight="1" x14ac:dyDescent="0.3">
      <c r="A28" s="19" t="s">
        <v>23</v>
      </c>
      <c r="B28" s="20"/>
      <c r="C28" s="20"/>
      <c r="D28" s="20"/>
      <c r="E28" s="20"/>
      <c r="F28" s="20"/>
      <c r="G28" s="8">
        <f t="shared" si="2"/>
        <v>0</v>
      </c>
    </row>
    <row r="29" spans="1:9" x14ac:dyDescent="0.3">
      <c r="A29" s="38" t="s">
        <v>24</v>
      </c>
      <c r="B29" s="40"/>
      <c r="C29" s="40"/>
      <c r="D29" s="40"/>
      <c r="E29" s="40"/>
      <c r="F29" s="33"/>
      <c r="G29" s="8">
        <f t="shared" si="2"/>
        <v>0</v>
      </c>
      <c r="I29" s="3"/>
    </row>
    <row r="30" spans="1:9" x14ac:dyDescent="0.3">
      <c r="A30" s="39"/>
      <c r="B30" s="40"/>
      <c r="C30" s="40"/>
      <c r="D30" s="40"/>
      <c r="E30" s="40"/>
      <c r="F30" s="33"/>
      <c r="G30" s="8">
        <f t="shared" si="2"/>
        <v>0</v>
      </c>
    </row>
    <row r="31" spans="1:9" ht="14.4" customHeight="1" x14ac:dyDescent="0.3">
      <c r="A31" s="19" t="s">
        <v>25</v>
      </c>
      <c r="B31" s="8"/>
      <c r="C31" s="8">
        <v>42430</v>
      </c>
      <c r="D31" s="8"/>
      <c r="E31" s="8"/>
      <c r="F31" s="8"/>
      <c r="G31" s="8">
        <f t="shared" si="2"/>
        <v>42430</v>
      </c>
    </row>
    <row r="32" spans="1:9" s="21" customFormat="1" x14ac:dyDescent="0.3">
      <c r="A32" s="34" t="s">
        <v>26</v>
      </c>
      <c r="C32" s="33">
        <f>3950352+2498951.87</f>
        <v>6449303.8700000001</v>
      </c>
      <c r="D32" s="33"/>
      <c r="E32" s="33"/>
      <c r="F32" s="33"/>
      <c r="G32" s="8">
        <f t="shared" si="2"/>
        <v>6449303.8700000001</v>
      </c>
    </row>
    <row r="33" spans="1:11" s="21" customFormat="1" x14ac:dyDescent="0.3">
      <c r="A33" s="35"/>
      <c r="C33" s="33"/>
      <c r="D33" s="33"/>
      <c r="E33" s="33"/>
      <c r="F33" s="33"/>
      <c r="G33" s="8">
        <f t="shared" si="2"/>
        <v>0</v>
      </c>
    </row>
    <row r="34" spans="1:11" ht="14.4" customHeight="1" x14ac:dyDescent="0.3">
      <c r="A34" s="19" t="s">
        <v>27</v>
      </c>
      <c r="B34" s="8"/>
      <c r="C34" s="8"/>
      <c r="D34" s="8"/>
      <c r="E34" s="8"/>
      <c r="F34" s="8"/>
      <c r="G34" s="8">
        <f t="shared" si="2"/>
        <v>0</v>
      </c>
    </row>
    <row r="35" spans="1:11" x14ac:dyDescent="0.3">
      <c r="A35" s="19" t="s">
        <v>28</v>
      </c>
      <c r="B35" s="8">
        <f>SUM(B23:B34)</f>
        <v>0</v>
      </c>
      <c r="C35" s="8">
        <f t="shared" ref="C35:E35" si="3">SUM(C23:C34)</f>
        <v>6734073.8700000001</v>
      </c>
      <c r="D35" s="8">
        <f t="shared" si="3"/>
        <v>0</v>
      </c>
      <c r="E35" s="8">
        <f t="shared" si="3"/>
        <v>0</v>
      </c>
      <c r="F35" s="8"/>
      <c r="G35" s="8">
        <f t="shared" si="2"/>
        <v>6734073.8700000001</v>
      </c>
    </row>
    <row r="36" spans="1:11" s="3" customFormat="1" x14ac:dyDescent="0.3">
      <c r="A36" s="15" t="s">
        <v>29</v>
      </c>
      <c r="B36" s="17">
        <f>B21-B35</f>
        <v>3279728.37</v>
      </c>
      <c r="C36" s="17">
        <f t="shared" ref="C36:F36" si="4">C21-C35</f>
        <v>13908763.089999996</v>
      </c>
      <c r="D36" s="17">
        <f t="shared" si="4"/>
        <v>0</v>
      </c>
      <c r="E36" s="17">
        <f t="shared" si="4"/>
        <v>0</v>
      </c>
      <c r="F36" s="17">
        <f t="shared" si="4"/>
        <v>0</v>
      </c>
      <c r="G36" s="17">
        <f t="shared" si="2"/>
        <v>17188491.459999997</v>
      </c>
    </row>
    <row r="37" spans="1:11" ht="10.5" customHeight="1" x14ac:dyDescent="0.3">
      <c r="C37" s="22"/>
      <c r="G37" s="23"/>
    </row>
    <row r="38" spans="1:11" ht="14.4" customHeight="1" x14ac:dyDescent="0.3">
      <c r="A38" s="30" t="s">
        <v>30</v>
      </c>
      <c r="B38" s="30"/>
      <c r="C38" s="30"/>
      <c r="D38" s="30"/>
      <c r="E38" s="30"/>
      <c r="F38" s="30"/>
      <c r="G38" s="30"/>
    </row>
    <row r="39" spans="1:11" ht="9" customHeight="1" x14ac:dyDescent="0.3">
      <c r="A39" s="27"/>
      <c r="B39" s="27"/>
      <c r="C39" s="27"/>
      <c r="D39" s="27"/>
      <c r="E39" s="27"/>
      <c r="F39" s="27"/>
      <c r="G39" s="27"/>
    </row>
    <row r="40" spans="1:11" x14ac:dyDescent="0.3">
      <c r="C40" s="2"/>
      <c r="D40" s="2"/>
      <c r="E40" s="2"/>
      <c r="F40" s="2"/>
      <c r="G40" s="2"/>
    </row>
    <row r="41" spans="1:11" x14ac:dyDescent="0.3">
      <c r="A41" s="31" t="s">
        <v>31</v>
      </c>
      <c r="B41" s="31"/>
      <c r="E41" s="31" t="s">
        <v>32</v>
      </c>
      <c r="F41" s="31"/>
      <c r="G41" s="31"/>
    </row>
    <row r="42" spans="1:11" x14ac:dyDescent="0.3">
      <c r="A42" s="32" t="s">
        <v>33</v>
      </c>
      <c r="B42" s="32"/>
      <c r="E42" s="32" t="s">
        <v>34</v>
      </c>
      <c r="F42" s="32"/>
      <c r="G42" s="32"/>
    </row>
    <row r="43" spans="1:11" x14ac:dyDescent="0.3">
      <c r="A43" s="28"/>
      <c r="B43" s="28"/>
      <c r="E43" s="28"/>
      <c r="F43" s="28"/>
      <c r="G43" s="28"/>
    </row>
    <row r="44" spans="1:11" s="26" customFormat="1" ht="10.199999999999999" x14ac:dyDescent="0.2">
      <c r="A44" s="24"/>
      <c r="B44" s="24"/>
      <c r="C44" s="25"/>
      <c r="D44" s="25"/>
      <c r="E44" s="25"/>
      <c r="F44" s="25"/>
      <c r="G44" s="25"/>
      <c r="H44" s="25"/>
      <c r="I44" s="25"/>
      <c r="J44" s="25"/>
      <c r="K44" s="25"/>
    </row>
    <row r="45" spans="1:11" s="26" customFormat="1" ht="10.199999999999999" x14ac:dyDescent="0.2">
      <c r="A45" s="24"/>
      <c r="B45" s="24"/>
      <c r="C45" s="25"/>
      <c r="D45" s="25"/>
      <c r="E45" s="25"/>
      <c r="F45" s="25"/>
      <c r="G45" s="25"/>
      <c r="H45" s="25"/>
      <c r="I45" s="25"/>
      <c r="J45" s="25"/>
      <c r="K45" s="25"/>
    </row>
    <row r="46" spans="1:11" x14ac:dyDescent="0.3">
      <c r="A46" s="24"/>
      <c r="B46" s="28"/>
      <c r="E46" s="28"/>
      <c r="F46" s="28"/>
      <c r="G46" s="28"/>
    </row>
  </sheetData>
  <mergeCells count="27"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  <mergeCell ref="A29:A30"/>
    <mergeCell ref="B29:B30"/>
    <mergeCell ref="C29:C30"/>
    <mergeCell ref="D29:D30"/>
    <mergeCell ref="F29:F30"/>
    <mergeCell ref="E29:E30"/>
    <mergeCell ref="A32:A33"/>
    <mergeCell ref="C32:C33"/>
    <mergeCell ref="D32:D33"/>
    <mergeCell ref="E32:E33"/>
    <mergeCell ref="F32:F33"/>
    <mergeCell ref="A38:G38"/>
    <mergeCell ref="A41:B41"/>
    <mergeCell ref="E41:G41"/>
    <mergeCell ref="A42:B42"/>
    <mergeCell ref="E42:G42"/>
  </mergeCells>
  <pageMargins left="0.70866141732283472" right="0" top="0.23622047244094491" bottom="0" header="0.31496062992125984" footer="0.31496062992125984"/>
  <pageSetup paperSize="9" scale="85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view="pageBreakPreview" topLeftCell="A16" zoomScale="130" zoomScaleNormal="100" zoomScaleSheetLayoutView="130" workbookViewId="0">
      <selection activeCell="E28" sqref="E28"/>
    </sheetView>
  </sheetViews>
  <sheetFormatPr defaultRowHeight="14.4" x14ac:dyDescent="0.3"/>
  <cols>
    <col min="1" max="1" width="30.109375" customWidth="1"/>
    <col min="2" max="2" width="14" customWidth="1"/>
    <col min="3" max="3" width="15.5546875" customWidth="1"/>
    <col min="4" max="4" width="17.109375" customWidth="1"/>
    <col min="5" max="5" width="15" customWidth="1"/>
    <col min="6" max="6" width="14.88671875" customWidth="1"/>
    <col min="7" max="7" width="16.5546875" customWidth="1"/>
    <col min="8" max="8" width="11.109375" bestFit="1" customWidth="1"/>
  </cols>
  <sheetData>
    <row r="1" spans="1:11" ht="11.25" customHeight="1" x14ac:dyDescent="0.3">
      <c r="A1" s="41" t="s">
        <v>0</v>
      </c>
      <c r="B1" s="41"/>
      <c r="C1" s="41"/>
      <c r="D1" s="41"/>
    </row>
    <row r="2" spans="1:11" ht="11.25" customHeight="1" x14ac:dyDescent="0.3">
      <c r="A2" s="1" t="s">
        <v>1</v>
      </c>
      <c r="B2" s="1"/>
      <c r="C2" s="1"/>
      <c r="D2" s="1"/>
    </row>
    <row r="3" spans="1:11" ht="7.5" customHeight="1" x14ac:dyDescent="0.3">
      <c r="A3" s="2"/>
    </row>
    <row r="4" spans="1:11" x14ac:dyDescent="0.3">
      <c r="A4" s="42" t="s">
        <v>2</v>
      </c>
      <c r="B4" s="42"/>
      <c r="C4" s="42"/>
      <c r="D4" s="42"/>
      <c r="E4" s="42"/>
      <c r="F4" s="42"/>
      <c r="G4" s="42"/>
    </row>
    <row r="5" spans="1:11" x14ac:dyDescent="0.3">
      <c r="A5" s="43" t="s">
        <v>36</v>
      </c>
      <c r="B5" s="43"/>
      <c r="C5" s="43"/>
      <c r="D5" s="43"/>
      <c r="E5" s="43"/>
      <c r="F5" s="43"/>
      <c r="G5" s="43"/>
      <c r="H5" s="3"/>
      <c r="I5" s="3"/>
      <c r="J5" s="3"/>
      <c r="K5" s="3"/>
    </row>
    <row r="6" spans="1:11" x14ac:dyDescent="0.3">
      <c r="C6" s="4" t="s">
        <v>3</v>
      </c>
    </row>
    <row r="8" spans="1:11" x14ac:dyDescent="0.3">
      <c r="A8" s="44" t="s">
        <v>4</v>
      </c>
      <c r="B8" s="45" t="s">
        <v>5</v>
      </c>
      <c r="C8" s="45"/>
      <c r="D8" s="44" t="s">
        <v>6</v>
      </c>
      <c r="E8" s="44" t="s">
        <v>7</v>
      </c>
      <c r="F8" s="46" t="s">
        <v>8</v>
      </c>
      <c r="G8" s="44" t="s">
        <v>9</v>
      </c>
    </row>
    <row r="9" spans="1:11" x14ac:dyDescent="0.3">
      <c r="A9" s="44"/>
      <c r="B9" s="47" t="s">
        <v>10</v>
      </c>
      <c r="C9" s="36" t="s">
        <v>11</v>
      </c>
      <c r="D9" s="44"/>
      <c r="E9" s="44"/>
      <c r="F9" s="44"/>
      <c r="G9" s="44"/>
    </row>
    <row r="10" spans="1:11" x14ac:dyDescent="0.3">
      <c r="A10" s="44"/>
      <c r="B10" s="48"/>
      <c r="C10" s="37"/>
      <c r="D10" s="44"/>
      <c r="E10" s="44"/>
      <c r="F10" s="44"/>
      <c r="G10" s="44"/>
    </row>
    <row r="11" spans="1:11" x14ac:dyDescent="0.3">
      <c r="A11" s="44"/>
      <c r="B11" s="48"/>
      <c r="C11" s="37"/>
      <c r="D11" s="44"/>
      <c r="E11" s="44"/>
      <c r="F11" s="44"/>
      <c r="G11" s="44"/>
    </row>
    <row r="12" spans="1:11" x14ac:dyDescent="0.3">
      <c r="A12" s="5" t="s">
        <v>12</v>
      </c>
      <c r="B12" s="5"/>
      <c r="C12" s="6"/>
      <c r="D12" s="6"/>
      <c r="E12" s="5"/>
      <c r="F12" s="5"/>
      <c r="G12" s="5"/>
    </row>
    <row r="13" spans="1:11" x14ac:dyDescent="0.3">
      <c r="A13" s="7" t="s">
        <v>13</v>
      </c>
      <c r="B13" s="8">
        <v>3279728.37</v>
      </c>
      <c r="C13" s="8">
        <v>7652699.5299999993</v>
      </c>
      <c r="D13" s="8"/>
      <c r="E13" s="8"/>
      <c r="F13" s="8"/>
      <c r="G13" s="8">
        <f>SUM(B13:F13)</f>
        <v>10932427.899999999</v>
      </c>
    </row>
    <row r="14" spans="1:11" x14ac:dyDescent="0.3">
      <c r="A14" s="7" t="s">
        <v>14</v>
      </c>
      <c r="B14" s="8"/>
      <c r="C14" s="8">
        <v>2403368.7500000005</v>
      </c>
      <c r="D14" s="8"/>
      <c r="E14" s="8"/>
      <c r="F14" s="8"/>
      <c r="G14" s="8">
        <f t="shared" ref="G14:G20" si="0">SUM(B14:F14)</f>
        <v>2403368.7500000005</v>
      </c>
    </row>
    <row r="15" spans="1:11" ht="30.6" customHeight="1" x14ac:dyDescent="0.3">
      <c r="A15" s="9" t="s">
        <v>15</v>
      </c>
      <c r="B15" s="10"/>
      <c r="C15" s="10"/>
      <c r="D15" s="10"/>
      <c r="E15" s="10"/>
      <c r="F15" s="10"/>
      <c r="G15" s="8">
        <f t="shared" si="0"/>
        <v>0</v>
      </c>
    </row>
    <row r="16" spans="1:11" ht="30.6" customHeight="1" x14ac:dyDescent="0.3">
      <c r="A16" s="11" t="s">
        <v>37</v>
      </c>
      <c r="B16" s="12"/>
      <c r="C16" s="12">
        <v>4285134.4699999988</v>
      </c>
      <c r="D16" s="12"/>
      <c r="E16" s="12"/>
      <c r="F16" s="12"/>
      <c r="G16" s="8">
        <f t="shared" si="0"/>
        <v>4285134.4699999988</v>
      </c>
    </row>
    <row r="17" spans="1:9" ht="14.4" customHeight="1" x14ac:dyDescent="0.3">
      <c r="A17" s="11" t="s">
        <v>38</v>
      </c>
      <c r="B17" s="12"/>
      <c r="C17" s="12">
        <v>5134893.66</v>
      </c>
      <c r="D17" s="12"/>
      <c r="E17" s="12"/>
      <c r="F17" s="12"/>
      <c r="G17" s="8">
        <f t="shared" si="0"/>
        <v>5134893.66</v>
      </c>
    </row>
    <row r="18" spans="1:9" ht="14.4" customHeight="1" x14ac:dyDescent="0.3">
      <c r="A18" s="11" t="s">
        <v>39</v>
      </c>
      <c r="B18" s="12"/>
      <c r="C18" s="12">
        <v>1048248.8</v>
      </c>
      <c r="D18" s="12"/>
      <c r="E18" s="12"/>
      <c r="F18" s="12"/>
      <c r="G18" s="8">
        <f t="shared" si="0"/>
        <v>1048248.8</v>
      </c>
    </row>
    <row r="19" spans="1:9" ht="14.4" customHeight="1" x14ac:dyDescent="0.3">
      <c r="A19" s="11" t="s">
        <v>40</v>
      </c>
      <c r="B19" s="12"/>
      <c r="C19" s="12">
        <v>118491.75</v>
      </c>
      <c r="D19" s="12"/>
      <c r="E19" s="12"/>
      <c r="F19" s="12"/>
      <c r="G19" s="8">
        <f t="shared" si="0"/>
        <v>118491.75</v>
      </c>
    </row>
    <row r="20" spans="1:9" x14ac:dyDescent="0.3">
      <c r="A20" s="13" t="s">
        <v>16</v>
      </c>
      <c r="B20" s="10"/>
      <c r="C20" s="14"/>
      <c r="D20" s="10"/>
      <c r="E20" s="14"/>
      <c r="F20" s="10"/>
      <c r="G20" s="8">
        <f t="shared" si="0"/>
        <v>0</v>
      </c>
    </row>
    <row r="21" spans="1:9" s="3" customFormat="1" x14ac:dyDescent="0.3">
      <c r="A21" s="15" t="s">
        <v>17</v>
      </c>
      <c r="B21" s="16">
        <f t="shared" ref="B21:G21" si="1">SUM(B13:B20)</f>
        <v>3279728.37</v>
      </c>
      <c r="C21" s="16">
        <f t="shared" si="1"/>
        <v>20642836.959999997</v>
      </c>
      <c r="D21" s="16">
        <f t="shared" si="1"/>
        <v>0</v>
      </c>
      <c r="E21" s="16">
        <f t="shared" si="1"/>
        <v>0</v>
      </c>
      <c r="F21" s="16">
        <f t="shared" si="1"/>
        <v>0</v>
      </c>
      <c r="G21" s="16">
        <f t="shared" si="1"/>
        <v>23922565.329999998</v>
      </c>
      <c r="H21" s="18">
        <v>0</v>
      </c>
    </row>
    <row r="22" spans="1:9" x14ac:dyDescent="0.3">
      <c r="A22" s="19" t="s">
        <v>18</v>
      </c>
      <c r="B22" s="20"/>
      <c r="C22" s="20"/>
      <c r="D22" s="20"/>
      <c r="E22" s="20"/>
      <c r="F22" s="20"/>
      <c r="G22" s="8">
        <f t="shared" ref="G22:G36" si="2">SUM(B22:F22)</f>
        <v>0</v>
      </c>
    </row>
    <row r="23" spans="1:9" ht="14.4" customHeight="1" x14ac:dyDescent="0.3">
      <c r="A23" s="19" t="s">
        <v>19</v>
      </c>
      <c r="B23" s="20"/>
      <c r="C23" s="20"/>
      <c r="D23" s="20"/>
      <c r="E23" s="20"/>
      <c r="F23" s="20"/>
      <c r="G23" s="8">
        <f t="shared" si="2"/>
        <v>0</v>
      </c>
    </row>
    <row r="24" spans="1:9" ht="14.4" customHeight="1" x14ac:dyDescent="0.3">
      <c r="A24" s="19" t="s">
        <v>20</v>
      </c>
      <c r="B24" s="20"/>
      <c r="C24" s="20"/>
      <c r="D24" s="20"/>
      <c r="E24" s="20"/>
      <c r="F24" s="20"/>
      <c r="G24" s="8">
        <f t="shared" si="2"/>
        <v>0</v>
      </c>
    </row>
    <row r="25" spans="1:9" ht="14.4" customHeight="1" x14ac:dyDescent="0.3">
      <c r="A25" s="19" t="s">
        <v>35</v>
      </c>
      <c r="B25" s="20"/>
      <c r="C25" s="20"/>
      <c r="D25" s="20"/>
      <c r="E25" s="20"/>
      <c r="F25" s="20"/>
      <c r="G25" s="8">
        <f t="shared" si="2"/>
        <v>0</v>
      </c>
    </row>
    <row r="26" spans="1:9" ht="14.4" customHeight="1" x14ac:dyDescent="0.3">
      <c r="A26" s="19" t="s">
        <v>21</v>
      </c>
      <c r="B26" s="20"/>
      <c r="C26" s="20"/>
      <c r="D26" s="20"/>
      <c r="E26" s="20"/>
      <c r="F26" s="20"/>
      <c r="G26" s="8">
        <f t="shared" si="2"/>
        <v>0</v>
      </c>
    </row>
    <row r="27" spans="1:9" ht="14.4" customHeight="1" x14ac:dyDescent="0.3">
      <c r="A27" s="19" t="s">
        <v>22</v>
      </c>
      <c r="B27" s="20"/>
      <c r="C27" s="20"/>
      <c r="D27" s="20"/>
      <c r="E27" s="20"/>
      <c r="F27" s="20"/>
      <c r="G27" s="8">
        <f t="shared" si="2"/>
        <v>0</v>
      </c>
    </row>
    <row r="28" spans="1:9" ht="14.4" customHeight="1" x14ac:dyDescent="0.3">
      <c r="A28" s="19" t="s">
        <v>23</v>
      </c>
      <c r="B28" s="20"/>
      <c r="C28" s="20"/>
      <c r="D28" s="20"/>
      <c r="E28" s="20"/>
      <c r="F28" s="20"/>
      <c r="G28" s="8">
        <f t="shared" si="2"/>
        <v>0</v>
      </c>
    </row>
    <row r="29" spans="1:9" x14ac:dyDescent="0.3">
      <c r="A29" s="38" t="s">
        <v>24</v>
      </c>
      <c r="B29" s="40"/>
      <c r="C29" s="40"/>
      <c r="D29" s="40"/>
      <c r="E29" s="40"/>
      <c r="F29" s="33"/>
      <c r="G29" s="8">
        <f t="shared" si="2"/>
        <v>0</v>
      </c>
      <c r="I29" s="3"/>
    </row>
    <row r="30" spans="1:9" x14ac:dyDescent="0.3">
      <c r="A30" s="39"/>
      <c r="B30" s="40"/>
      <c r="C30" s="40"/>
      <c r="D30" s="40"/>
      <c r="E30" s="40"/>
      <c r="F30" s="33"/>
      <c r="G30" s="8">
        <f t="shared" si="2"/>
        <v>0</v>
      </c>
    </row>
    <row r="31" spans="1:9" ht="14.4" customHeight="1" x14ac:dyDescent="0.3">
      <c r="A31" s="19" t="s">
        <v>25</v>
      </c>
      <c r="B31" s="8"/>
      <c r="C31" s="8"/>
      <c r="D31" s="8"/>
      <c r="E31" s="8"/>
      <c r="F31" s="8"/>
      <c r="G31" s="8">
        <f t="shared" si="2"/>
        <v>0</v>
      </c>
    </row>
    <row r="32" spans="1:9" s="21" customFormat="1" x14ac:dyDescent="0.3">
      <c r="A32" s="34" t="s">
        <v>26</v>
      </c>
      <c r="C32" s="33"/>
      <c r="D32" s="33"/>
      <c r="E32" s="33"/>
      <c r="F32" s="33"/>
      <c r="G32" s="8">
        <f t="shared" si="2"/>
        <v>0</v>
      </c>
    </row>
    <row r="33" spans="1:11" s="21" customFormat="1" x14ac:dyDescent="0.3">
      <c r="A33" s="35"/>
      <c r="C33" s="33"/>
      <c r="D33" s="33"/>
      <c r="E33" s="33"/>
      <c r="F33" s="33"/>
      <c r="G33" s="8">
        <f t="shared" si="2"/>
        <v>0</v>
      </c>
    </row>
    <row r="34" spans="1:11" ht="14.4" customHeight="1" x14ac:dyDescent="0.3">
      <c r="A34" s="19" t="s">
        <v>27</v>
      </c>
      <c r="B34" s="8"/>
      <c r="C34" s="8"/>
      <c r="D34" s="8"/>
      <c r="E34" s="8"/>
      <c r="F34" s="8"/>
      <c r="G34" s="8">
        <f t="shared" si="2"/>
        <v>0</v>
      </c>
    </row>
    <row r="35" spans="1:11" x14ac:dyDescent="0.3">
      <c r="A35" s="19" t="s">
        <v>28</v>
      </c>
      <c r="B35" s="8">
        <f>SUM(B23:B34)</f>
        <v>0</v>
      </c>
      <c r="C35" s="8">
        <f t="shared" ref="C35:E35" si="3">SUM(C23:C34)</f>
        <v>0</v>
      </c>
      <c r="D35" s="8">
        <f t="shared" si="3"/>
        <v>0</v>
      </c>
      <c r="E35" s="8">
        <f t="shared" si="3"/>
        <v>0</v>
      </c>
      <c r="F35" s="8"/>
      <c r="G35" s="8">
        <f t="shared" si="2"/>
        <v>0</v>
      </c>
    </row>
    <row r="36" spans="1:11" s="3" customFormat="1" x14ac:dyDescent="0.3">
      <c r="A36" s="15" t="s">
        <v>29</v>
      </c>
      <c r="B36" s="17">
        <f>B21-B35</f>
        <v>3279728.37</v>
      </c>
      <c r="C36" s="17">
        <f t="shared" ref="C36:F36" si="4">C21-C35</f>
        <v>20642836.959999997</v>
      </c>
      <c r="D36" s="17">
        <f t="shared" si="4"/>
        <v>0</v>
      </c>
      <c r="E36" s="17">
        <f t="shared" si="4"/>
        <v>0</v>
      </c>
      <c r="F36" s="17">
        <f t="shared" si="4"/>
        <v>0</v>
      </c>
      <c r="G36" s="17">
        <f t="shared" si="2"/>
        <v>23922565.329999998</v>
      </c>
    </row>
    <row r="37" spans="1:11" ht="10.5" customHeight="1" x14ac:dyDescent="0.3">
      <c r="C37" s="22"/>
      <c r="G37" s="23"/>
    </row>
    <row r="38" spans="1:11" ht="14.4" customHeight="1" x14ac:dyDescent="0.3">
      <c r="A38" s="30" t="s">
        <v>30</v>
      </c>
      <c r="B38" s="30"/>
      <c r="C38" s="30"/>
      <c r="D38" s="30"/>
      <c r="E38" s="30"/>
      <c r="F38" s="30"/>
      <c r="G38" s="30"/>
    </row>
    <row r="39" spans="1:11" ht="9" customHeight="1" x14ac:dyDescent="0.3">
      <c r="A39" s="27"/>
      <c r="B39" s="27"/>
      <c r="C39" s="27"/>
      <c r="D39" s="27"/>
      <c r="E39" s="27"/>
      <c r="F39" s="27"/>
      <c r="G39" s="27"/>
    </row>
    <row r="40" spans="1:11" x14ac:dyDescent="0.3">
      <c r="C40" s="2"/>
      <c r="D40" s="2"/>
      <c r="E40" s="2"/>
      <c r="F40" s="2"/>
      <c r="G40" s="2"/>
    </row>
    <row r="41" spans="1:11" x14ac:dyDescent="0.3">
      <c r="A41" s="31" t="s">
        <v>31</v>
      </c>
      <c r="B41" s="31"/>
      <c r="E41" s="31" t="s">
        <v>32</v>
      </c>
      <c r="F41" s="31"/>
      <c r="G41" s="31"/>
    </row>
    <row r="42" spans="1:11" x14ac:dyDescent="0.3">
      <c r="A42" s="32" t="s">
        <v>33</v>
      </c>
      <c r="B42" s="32"/>
      <c r="E42" s="32" t="s">
        <v>34</v>
      </c>
      <c r="F42" s="32"/>
      <c r="G42" s="32"/>
    </row>
    <row r="43" spans="1:11" x14ac:dyDescent="0.3">
      <c r="A43" s="28"/>
      <c r="B43" s="28"/>
      <c r="E43" s="28"/>
      <c r="F43" s="28"/>
      <c r="G43" s="28"/>
    </row>
    <row r="44" spans="1:11" s="26" customFormat="1" ht="10.199999999999999" x14ac:dyDescent="0.2">
      <c r="A44" s="24"/>
      <c r="B44" s="24"/>
      <c r="C44" s="25"/>
      <c r="D44" s="25"/>
      <c r="E44" s="25"/>
      <c r="F44" s="25"/>
      <c r="G44" s="25"/>
      <c r="H44" s="25"/>
      <c r="I44" s="25"/>
      <c r="J44" s="25"/>
      <c r="K44" s="25"/>
    </row>
    <row r="45" spans="1:11" s="26" customFormat="1" ht="10.199999999999999" x14ac:dyDescent="0.2">
      <c r="A45" s="24"/>
      <c r="B45" s="24"/>
      <c r="C45" s="25"/>
      <c r="D45" s="25"/>
      <c r="E45" s="25"/>
      <c r="F45" s="25"/>
      <c r="G45" s="25"/>
      <c r="H45" s="25"/>
      <c r="I45" s="25"/>
      <c r="J45" s="25"/>
      <c r="K45" s="25"/>
    </row>
    <row r="46" spans="1:11" x14ac:dyDescent="0.3">
      <c r="A46" s="24"/>
      <c r="B46" s="28"/>
      <c r="E46" s="28"/>
      <c r="F46" s="28"/>
      <c r="G46" s="28"/>
    </row>
  </sheetData>
  <mergeCells count="27">
    <mergeCell ref="A38:G38"/>
    <mergeCell ref="A41:B41"/>
    <mergeCell ref="E41:G41"/>
    <mergeCell ref="A42:B42"/>
    <mergeCell ref="E42:G42"/>
    <mergeCell ref="A32:A33"/>
    <mergeCell ref="C32:C33"/>
    <mergeCell ref="D32:D33"/>
    <mergeCell ref="E32:E33"/>
    <mergeCell ref="F32:F33"/>
    <mergeCell ref="A29:A30"/>
    <mergeCell ref="B29:B30"/>
    <mergeCell ref="C29:C30"/>
    <mergeCell ref="D29:D30"/>
    <mergeCell ref="F29:F30"/>
    <mergeCell ref="E29:E30"/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</mergeCells>
  <pageMargins left="0.70866141732283472" right="0" top="0.23622047244094491" bottom="0" header="0.31496062992125984" footer="0.31496062992125984"/>
  <pageSetup paperSize="9" scale="85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3rd Qtr 2024</vt:lpstr>
      <vt:lpstr>2nd Qtr 2024</vt:lpstr>
      <vt:lpstr>1st Qtr 2024</vt:lpstr>
      <vt:lpstr>'1st Qtr 2024'!Print_Area</vt:lpstr>
      <vt:lpstr>'2nd Qtr 2024'!Print_Area</vt:lpstr>
      <vt:lpstr>'3rd Qtr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RJ Pico</cp:lastModifiedBy>
  <cp:lastPrinted>2024-07-29T01:43:28Z</cp:lastPrinted>
  <dcterms:created xsi:type="dcterms:W3CDTF">2020-06-11T06:32:05Z</dcterms:created>
  <dcterms:modified xsi:type="dcterms:W3CDTF">2024-11-11T04:33:01Z</dcterms:modified>
</cp:coreProperties>
</file>